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codeName="ThisWorkbook"/>
  <xr:revisionPtr revIDLastSave="0" documentId="13_ncr:1_{ADD93C82-875D-47CB-99A3-CC3A6E454300}" xr6:coauthVersionLast="47" xr6:coauthVersionMax="47" xr10:uidLastSave="{00000000-0000-0000-0000-000000000000}"/>
  <workbookProtection workbookAlgorithmName="SHA-512" workbookHashValue="/9+f+VepeX1bwyWJK7X5SZ2T1BqRf1sj8OFWkei2nSKVzORgHQDvHs4K8d47BkfMMDW3Or1Kw2kI2y+SfBW9OQ==" workbookSaltValue="8vzgtkM3tRm/9sFihZpftg==" workbookSpinCount="100000" lockStructure="1"/>
  <bookViews>
    <workbookView xWindow="-120" yWindow="-120" windowWidth="29040" windowHeight="15720" activeTab="1" xr2:uid="{00000000-000D-0000-FFFF-FFFF00000000}"/>
  </bookViews>
  <sheets>
    <sheet name="利用許諾条項" sheetId="1" r:id="rId1"/>
    <sheet name="申込書" sheetId="4" r:id="rId2"/>
    <sheet name="申込書【例】" sheetId="6" r:id="rId3"/>
    <sheet name="ACCESS貼付用" sheetId="7" state="hidden" r:id="rId4"/>
  </sheets>
  <externalReferences>
    <externalReference r:id="rId5"/>
  </externalReferences>
  <definedNames>
    <definedName name="_xlnm.Print_Area" localSheetId="1">申込書!$B$2:$CE$58</definedName>
    <definedName name="_xlnm.Print_Area" localSheetId="0">利用許諾条項!$A$1:$B$76</definedName>
    <definedName name="オーディオ録音" localSheetId="1">申込書!$CU$10:$CU$16</definedName>
    <definedName name="ビデオグラム" localSheetId="1">申込書!$CU$2:$CU$8</definedName>
    <definedName name="映画" localSheetId="1">申込書!$CU$23</definedName>
    <definedName name="演奏" localSheetId="1">申込書!$CT$4</definedName>
    <definedName name="掲載方法" localSheetId="1">申込書!$CR$2:$CR$3</definedName>
    <definedName name="掲載方法" localSheetId="2">#REF!</definedName>
    <definedName name="出版等" localSheetId="1">申込書!$CU$17:$CU$22</definedName>
    <definedName name="上映" localSheetId="1">申込書!$CT$2:$CT$3</definedName>
    <definedName name="替歌利用" localSheetId="1">申込書!$CP$2:$CP$3</definedName>
    <definedName name="展開方法" localSheetId="1">申込書!$CS$2:$CS$5</definedName>
    <definedName name="展開方法" localSheetId="2">#REF!</definedName>
    <definedName name="展示･掲示" localSheetId="1">申込書!$CT$5</definedName>
    <definedName name="配布など" localSheetId="1">申込書!$CT$6:$CT$8</definedName>
    <definedName name="放送利用" localSheetId="3">[1]申込書!$CM$2:$CM$3</definedName>
    <definedName name="放送利用">申込書!$CM$2:$CM$3</definedName>
    <definedName name="訳詞利用" localSheetId="1">申込書!$CO$2:$CO$3</definedName>
    <definedName name="利用">申込書!$CM$2:$CM$3</definedName>
    <definedName name="利用サイト限定" localSheetId="1">申込書!$CQ$2:$CQ$3</definedName>
    <definedName name="利用形態">申込書!$CT$2:$CT$8</definedName>
    <definedName name="利用方法" localSheetId="1">申込書!$CN$2:$CN$4</definedName>
    <definedName name="利用方法" localSheetId="2">#REF!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2">
      <go:sheetsCustomData xmlns:go="http://customooxmlschemas.google.com/" r:id="rId8" roundtripDataChecksum="8Nz2peUejjTx5uIYE7JnMd2w+GAndUQzW+MyuH2HtHI="/>
    </ext>
  </extLst>
</workbook>
</file>

<file path=xl/calcChain.xml><?xml version="1.0" encoding="utf-8"?>
<calcChain xmlns="http://schemas.openxmlformats.org/spreadsheetml/2006/main">
  <c r="AU19" i="4" l="1"/>
  <c r="AY19" i="4" s="1"/>
  <c r="AU21" i="4"/>
  <c r="AU23" i="4"/>
  <c r="BC21" i="4" l="1"/>
  <c r="BC23" i="4"/>
  <c r="BN59" i="4"/>
  <c r="AY23" i="4" l="1"/>
  <c r="AY21" i="4"/>
  <c r="BC19" i="4"/>
  <c r="AY33" i="4"/>
  <c r="AY31" i="4"/>
  <c r="AY29" i="4"/>
  <c r="AY27" i="4"/>
  <c r="AY25" i="4"/>
  <c r="AI44" i="4"/>
  <c r="AC50" i="4"/>
  <c r="V57" i="4"/>
  <c r="BW38" i="4" l="1"/>
  <c r="AJ2" i="4"/>
  <c r="AS2" i="4"/>
  <c r="AO2" i="4"/>
  <c r="BC29" i="4" l="1"/>
  <c r="BC27" i="4"/>
  <c r="BC25" i="4"/>
  <c r="BC31" i="4"/>
  <c r="BC33" i="4"/>
  <c r="AU25" i="4"/>
  <c r="AU27" i="4"/>
  <c r="AU29" i="4"/>
  <c r="AU31" i="4"/>
  <c r="AU33" i="4"/>
  <c r="BW41" i="4" l="1"/>
  <c r="BA37" i="6" l="1"/>
  <c r="BI37" i="6" s="1"/>
  <c r="BA35" i="6"/>
  <c r="BI35" i="6" s="1"/>
  <c r="BA33" i="6"/>
  <c r="BI33" i="6" s="1"/>
  <c r="BB2" i="4"/>
  <c r="CE59" i="6"/>
  <c r="CB59" i="6"/>
  <c r="CA59" i="6"/>
  <c r="BZ59" i="6"/>
  <c r="BY59" i="6"/>
  <c r="BX59" i="6"/>
  <c r="BW59" i="6"/>
  <c r="BV59" i="6"/>
  <c r="BU59" i="6"/>
  <c r="BT59" i="6"/>
  <c r="CB56" i="6"/>
  <c r="CA56" i="6"/>
  <c r="BZ56" i="6"/>
  <c r="BY56" i="6"/>
  <c r="BX56" i="6"/>
  <c r="BW56" i="6"/>
  <c r="BV56" i="6"/>
  <c r="CB53" i="6"/>
  <c r="CA53" i="6"/>
  <c r="BZ53" i="6"/>
  <c r="BY53" i="6"/>
  <c r="BX53" i="6"/>
  <c r="BW53" i="6"/>
  <c r="BV53" i="6"/>
  <c r="BU53" i="6"/>
  <c r="AI53" i="6"/>
  <c r="CB50" i="6"/>
  <c r="CA50" i="6"/>
  <c r="BZ50" i="6"/>
  <c r="BY50" i="6"/>
  <c r="BX50" i="6"/>
  <c r="BW50" i="6"/>
  <c r="BV50" i="6"/>
  <c r="BU50" i="6"/>
  <c r="BA50" i="6"/>
  <c r="CB47" i="6"/>
  <c r="CA47" i="6"/>
  <c r="BZ47" i="6"/>
  <c r="BY47" i="6"/>
  <c r="BX47" i="6"/>
  <c r="BW47" i="6"/>
  <c r="BV47" i="6"/>
  <c r="BU47" i="6"/>
  <c r="BA47" i="6"/>
  <c r="AO47" i="6"/>
  <c r="CB44" i="6"/>
  <c r="CA44" i="6"/>
  <c r="BZ44" i="6"/>
  <c r="BY44" i="6"/>
  <c r="BX44" i="6"/>
  <c r="BW44" i="6"/>
  <c r="BV44" i="6"/>
  <c r="BU44" i="6"/>
  <c r="BA44" i="6"/>
  <c r="CF41" i="6"/>
  <c r="CB41" i="6"/>
  <c r="CA41" i="6"/>
  <c r="BZ41" i="6"/>
  <c r="BY41" i="6"/>
  <c r="BX41" i="6"/>
  <c r="BW41" i="6"/>
  <c r="BV41" i="6"/>
  <c r="BU41" i="6"/>
  <c r="BA41" i="6"/>
  <c r="BY56" i="4"/>
  <c r="BV38" i="4"/>
  <c r="K24" i="7" l="1"/>
  <c r="J24" i="7"/>
  <c r="H24" i="7"/>
  <c r="G24" i="7"/>
  <c r="F24" i="7"/>
  <c r="E24" i="7"/>
  <c r="D24" i="7"/>
  <c r="K23" i="7"/>
  <c r="J23" i="7"/>
  <c r="H23" i="7"/>
  <c r="G23" i="7"/>
  <c r="F23" i="7"/>
  <c r="E23" i="7"/>
  <c r="D23" i="7"/>
  <c r="K22" i="7"/>
  <c r="J22" i="7"/>
  <c r="H22" i="7"/>
  <c r="G22" i="7"/>
  <c r="F22" i="7"/>
  <c r="E22" i="7"/>
  <c r="D22" i="7"/>
  <c r="K21" i="7"/>
  <c r="J21" i="7"/>
  <c r="H21" i="7"/>
  <c r="G21" i="7"/>
  <c r="F21" i="7"/>
  <c r="E21" i="7"/>
  <c r="D21" i="7"/>
  <c r="K20" i="7"/>
  <c r="J20" i="7"/>
  <c r="I20" i="7"/>
  <c r="H20" i="7"/>
  <c r="G20" i="7"/>
  <c r="F20" i="7"/>
  <c r="E20" i="7"/>
  <c r="D20" i="7"/>
  <c r="K19" i="7"/>
  <c r="J19" i="7"/>
  <c r="I19" i="7"/>
  <c r="H19" i="7"/>
  <c r="G19" i="7"/>
  <c r="F19" i="7"/>
  <c r="E19" i="7"/>
  <c r="D19" i="7"/>
  <c r="K18" i="7"/>
  <c r="J18" i="7"/>
  <c r="I18" i="7"/>
  <c r="H18" i="7"/>
  <c r="G18" i="7"/>
  <c r="F18" i="7"/>
  <c r="E18" i="7"/>
  <c r="D18" i="7"/>
  <c r="K17" i="7"/>
  <c r="J17" i="7"/>
  <c r="I17" i="7"/>
  <c r="H17" i="7"/>
  <c r="G17" i="7"/>
  <c r="F17" i="7"/>
  <c r="E17" i="7"/>
  <c r="D17" i="7"/>
  <c r="C13" i="7"/>
  <c r="B13" i="7"/>
  <c r="A13" i="7"/>
  <c r="E9" i="7"/>
  <c r="D9" i="7"/>
  <c r="C9" i="7"/>
  <c r="AF3" i="7"/>
  <c r="AD3" i="7"/>
  <c r="AC3" i="7"/>
  <c r="AB3" i="7"/>
  <c r="AA3" i="7"/>
  <c r="Y3" i="7"/>
  <c r="X3" i="7"/>
  <c r="V3" i="7"/>
  <c r="U3" i="7"/>
  <c r="T3" i="7"/>
  <c r="S3" i="7"/>
  <c r="R3" i="7"/>
  <c r="O3" i="7"/>
  <c r="N3" i="7"/>
  <c r="M3" i="7"/>
  <c r="L3" i="7"/>
  <c r="J3" i="7"/>
  <c r="I3" i="7"/>
  <c r="H3" i="7"/>
  <c r="G3" i="7"/>
  <c r="F3" i="7"/>
  <c r="C3" i="7" l="1"/>
  <c r="B17" i="7"/>
  <c r="B18" i="7"/>
  <c r="B19" i="7"/>
  <c r="B20" i="7"/>
  <c r="B21" i="7"/>
  <c r="B22" i="7"/>
  <c r="B23" i="7"/>
  <c r="B24" i="7"/>
  <c r="I21" i="7" l="1"/>
  <c r="I22" i="7"/>
  <c r="I23" i="7"/>
  <c r="I24" i="7"/>
  <c r="BV47" i="4" l="1"/>
  <c r="BV44" i="4"/>
  <c r="BV41" i="4"/>
  <c r="AU47" i="4"/>
  <c r="AU44" i="4"/>
  <c r="AU41" i="4"/>
  <c r="AU38" i="4"/>
  <c r="AJ3" i="7"/>
  <c r="BU47" i="4"/>
  <c r="BT47" i="4"/>
  <c r="BS47" i="4"/>
  <c r="BR47" i="4"/>
  <c r="BQ47" i="4"/>
  <c r="BP47" i="4"/>
  <c r="BO47" i="4"/>
  <c r="BU44" i="4"/>
  <c r="BT44" i="4"/>
  <c r="BS44" i="4"/>
  <c r="BR44" i="4"/>
  <c r="BQ44" i="4"/>
  <c r="BP44" i="4"/>
  <c r="BO44" i="4"/>
  <c r="BU41" i="4"/>
  <c r="BT41" i="4"/>
  <c r="BS41" i="4"/>
  <c r="BR41" i="4"/>
  <c r="BQ41" i="4"/>
  <c r="BP41" i="4"/>
  <c r="BO41" i="4"/>
  <c r="BU38" i="4"/>
  <c r="BT38" i="4"/>
  <c r="BS38" i="4"/>
  <c r="BR38" i="4"/>
  <c r="BQ38" i="4"/>
  <c r="BP38" i="4"/>
  <c r="BO38" i="4"/>
  <c r="BV50" i="4" l="1"/>
  <c r="BO56" i="4"/>
  <c r="BN56" i="4"/>
  <c r="BP53" i="4"/>
  <c r="BQ53" i="4"/>
  <c r="BR53" i="4"/>
  <c r="BV53" i="4"/>
  <c r="BS56" i="4"/>
  <c r="BT53" i="4"/>
  <c r="BV56" i="4"/>
  <c r="BR56" i="4"/>
  <c r="BT56" i="4"/>
  <c r="BP56" i="4"/>
  <c r="BS53" i="4"/>
  <c r="BU53" i="4"/>
  <c r="BU56" i="4"/>
  <c r="BQ56" i="4"/>
  <c r="BO50" i="4"/>
  <c r="BP50" i="4"/>
  <c r="BQ50" i="4"/>
  <c r="BR50" i="4"/>
  <c r="BS50" i="4"/>
  <c r="BT50" i="4"/>
  <c r="BU50" i="4"/>
</calcChain>
</file>

<file path=xl/sharedStrings.xml><?xml version="1.0" encoding="utf-8"?>
<sst xmlns="http://schemas.openxmlformats.org/spreadsheetml/2006/main" count="501" uniqueCount="320">
  <si>
    <t>利用許諾条項</t>
  </si>
  <si>
    <t>（総則）</t>
  </si>
  <si>
    <t>第1条</t>
  </si>
  <si>
    <t>一般社団法人日本音楽著作権協会（以下「甲」という。）と、甲の定める広告目的複製利用申込書（電磁的な方法によるものを含む。以下「申込書」という。）を提出した者（以下「乙」という。）との間の、甲が、広告目的で行う複製（広告に利用することを目的として、著作物を複製し、又はその複製物により頒布することをいう。以下同じ。）に係る著作権を管理する音楽著作物（以下「管理著作物」という。）の広告目的で行う複製に関する利用許諾契約（以下「本契約」という。）は、本利用許諾条項（本契約の内容とすることを目的として甲が準備したこの利用許諾条項をいう。以下同じ。）を内容とします。</t>
  </si>
  <si>
    <t>（利用許諾）</t>
  </si>
  <si>
    <t>第2条</t>
  </si>
  <si>
    <t>甲は、乙が本利用許諾条項の定めを遵守することを条件として、乙に対し、申込書記載の範囲内において、広告に利用することを目的として、管理著作物を複製し、又はその複製物により頒布することを許諾します。この場合、甲は、乙に対し、広告目的複製利用許諾書（電磁的な方法によるものを含む。）を交付します。</t>
  </si>
  <si>
    <t>乙は、申込書記載の管理著作物について、申込書記載の利用形態に係る著作権の管理を甲に委託する者（以下「委託者」という。）から、本申込みに係る利用の前に当該管理著作物を利用することの同意（著作者人格権又は著作者の人格的利益を害しないことの確認を含む。）を得なければなりません。</t>
  </si>
  <si>
    <t>乙は、甲が前項の同意内容の確認のため証憑書類の提出を求めた場合は、これに応じなければなりません。</t>
  </si>
  <si>
    <t>第1項の規定による許諾は、いかなる意味においても管理著作物に係る権利の譲渡を一切含みません。</t>
  </si>
  <si>
    <t>（本契約に係る申込みの取消し）</t>
  </si>
  <si>
    <t>第3条</t>
  </si>
  <si>
    <t>製作の中止その他の理由による本契約の申込み自体の取消しは、取消事由の発生後、乙が直ちにその理由を付した書面をもって通知し、甲がこれを承諾したときに限り認められます。</t>
  </si>
  <si>
    <t>（許諾番号等）</t>
  </si>
  <si>
    <t>第4条</t>
  </si>
  <si>
    <t>乙は、第2条第1項に規定する許諾に基づき製作する複製物に、次に掲げる事項を表示しなければなりません（甲が表示を免除した場合を除く。）。</t>
  </si>
  <si>
    <t>(1)</t>
  </si>
  <si>
    <t>(2)</t>
  </si>
  <si>
    <t>甲の指定する箇所に乙の名称</t>
  </si>
  <si>
    <t>(3)</t>
  </si>
  <si>
    <t>利用著作物の題号及び著作者名</t>
  </si>
  <si>
    <t>（使用料の支払義務）</t>
  </si>
  <si>
    <t>第5条</t>
  </si>
  <si>
    <t>乙が、第2条第1項の利用許諾の対価として甲に支払う著作物使用料は、委託者が指定した金額に消費税相当額を加算した額とします。ただし、委託者が額を指定しないときは、甲の使用料規程に基づき、各利用形態に対応する規定により算定した額とします。</t>
  </si>
  <si>
    <t>乙は、甲に対し、前項に規定する著作物使用料を、請求書記載の発行日から30 日以内（甲が請求書において支払期限を指定する場合は、その指定した日まで。）に、甲の事務所に持参、送金又は甲が別途認める方法により支払わなければなりません。その支払費用は、乙の負担とします。</t>
  </si>
  <si>
    <t>（前受使用料）</t>
  </si>
  <si>
    <t>第6条</t>
  </si>
  <si>
    <t>甲は、本利用許諾条項に定める乙の義務の確実な履行を担保するために必要と判断したときは、乙に対し、申込書の記載内容に基づき甲が算出した概算使用料（以下「前受使用料」という。）を申込書の提出と同時に甲に支払うことを、第2条第1項の許諾の条件とします。</t>
  </si>
  <si>
    <t>甲は、前項の前受使用料を第5条第1項に規定する使用料に充当します。この場合において、過払額が生じたときは、甲は、乙に対し、利息を付さずに当該過払額を返還するものとします。また、不足額が生じたときは、乙は、甲に対し、当該不足額をその請求書記載の発行日から30日以内（甲が請求書において支払期限を指定する場合は、その指定した日まで。）に甲の事務所に持参、送金又は甲が別途認める方法により支払うものとします。その支払費用は、乙の負担とします。</t>
  </si>
  <si>
    <t>（遅延損害金等）</t>
  </si>
  <si>
    <t>第7条</t>
  </si>
  <si>
    <t>乙が、第5条の規定に違反して使用料の支払を遅滞したときは、乙は、甲に対し、支払期限の翌日から完済に至るまでの日数に応じ、当該使用料のほかに年率14.6％（1年を365日とする日割計算）相当額を遅延損害金として支払わなければなりません。</t>
  </si>
  <si>
    <t>乙の本契約違反により第三者に損害が生じたときは、乙がその責任を負わなければなりません。</t>
  </si>
  <si>
    <t>（製作する複製物の提出）</t>
  </si>
  <si>
    <t>第8条</t>
  </si>
  <si>
    <t>乙は、甲が管理著作物の利用状況等を確認するために第2条第1項に規定する利用許諾に基づき製作する複製物の提出を求めたときは、速やかにこれを甲に提出しなければなりません。</t>
  </si>
  <si>
    <t>（法令の遵守）</t>
  </si>
  <si>
    <t>第9条</t>
  </si>
  <si>
    <t>乙は、管理著作物の利用に当たり、著作者の意に反して管理著作物を変更、切除、その他の改変を加えること、著作者の名誉又は声望を害する方法により管理著作物を利用することなどによって、著作者人格権を侵害してはなりません。</t>
  </si>
  <si>
    <t>乙は、著作権法第96条に規定する複製権が第三者に帰属しているレコード（著作権法第2条第1項第5号に規定するレコードをいう。）を音源として、 第2条第1項の規定における複製を行うときは、乙の責任において、当該第三者の許諾を得なければなりません。</t>
  </si>
  <si>
    <t>乙は、本契約の成立に当たっては、前2項のほか関連する法令を遵守しなければなりません。</t>
  </si>
  <si>
    <t>（利用状況等調査の便宜供与義務）</t>
  </si>
  <si>
    <t>第10条</t>
  </si>
  <si>
    <t>甲の職員又は甲の指定する者が管理著作物の利用状況等の調査のため、証憑書類等の閲覧を求めたときは、乙はこれに同意し、必要な便宜を与えなければなりません。</t>
  </si>
  <si>
    <t>甲は、本利用許諾に基づき乙等から開示を受けた情報を秘密として扱い、第三者に開示又は漏洩しないものとします。</t>
  </si>
  <si>
    <t>（許諾の取消し）</t>
  </si>
  <si>
    <t>第11条</t>
  </si>
  <si>
    <t>甲は、複製物の製作前に、乙が本契約に違反したとき、又は違反するおそれがあると甲が合理的に判断したときは、乙に対し、催告することなく直ちに書面により第2条第1項の規定による許諾を取り消すことができるものとします。</t>
  </si>
  <si>
    <t>（期限の利益の喪失）</t>
  </si>
  <si>
    <t>第12条</t>
  </si>
  <si>
    <t>乙は、次の各号のいずれかに該当したときは、何らの通知・催告がなくても、期限の利益を失い、本契約に基づいて甲に対して負担する一切の債務を直ちに履行しなければならなりません。</t>
  </si>
  <si>
    <t>手形・小切手を不渡りにし、租税滞納処分を受け、又は仮差押・仮処分・強制執行等の申立て、若しくは破産・民事再生・会社更生手続開始等の申立てがあったとき。</t>
  </si>
  <si>
    <t>営業を廃止し、又は合併によらないで解散したとき。</t>
  </si>
  <si>
    <t>その他財産状態が悪化し、又はそのおそれがあると認められる相当な事由があるとき。</t>
  </si>
  <si>
    <t>本契約が解除により終了したときは、乙は、期限の利益を失い、第5条の規定にかかわらず、甲に対し、残余の支払債務を直ちに履行しなければなりません。</t>
  </si>
  <si>
    <t>（契約の解除）</t>
  </si>
  <si>
    <t>第13条</t>
  </si>
  <si>
    <t>甲は、乙が前条第1項各号のいずれかに該当したときは、何らの通知・催告がなくても、直ちに本契約の全部又は一部を解除することができるものとします。この解除は、甲が被った損害につき乙に賠償請求することを妨げないものとします。</t>
  </si>
  <si>
    <t>乙が本契約に規定する義務に違反したとき（申込書の内容が事実と異なることが判明したときを含む。）は、甲は10日間の猶予期間を付した書面により乙にその是正又は履行を催告し、乙がその期間内に是正又は履行しなかったときは、本契約を解除することができるものとします。ただし、民法第95条及び96条の適用を妨げないものとします。</t>
  </si>
  <si>
    <t>民法第542条第1項各号に掲げる場合には、甲は、前項の催告をすることなく、直ちに本契約の全部を解除することができるものとし、同条第2項各号に掲げる場合には、甲は、前項の催告をすることなく、直ちに本契約の一部を解除することができるものとします。</t>
  </si>
  <si>
    <t>（契約解除等の効果）</t>
  </si>
  <si>
    <t>第14条</t>
  </si>
  <si>
    <t>本契約が解除その他理由の如何を問わず終了したときは、乙は、管理著作物の利用を直ちに中止しなければなりません。</t>
  </si>
  <si>
    <t>前項の規定により、本契約が終了したにもかかわらず、乙が管理著作物の利用を継続したときは、乙は、使用料相当損害金（損害賠償金又は不当利得金）を支払わなければなりません。</t>
  </si>
  <si>
    <t>（個人情報の利用目的）</t>
  </si>
  <si>
    <t>第15条</t>
  </si>
  <si>
    <t>甲が取得した乙の個人情報は、次に掲げる目的のために必要な範囲以外では利用しないものとします。</t>
  </si>
  <si>
    <t>音楽著作物の著作権管理事業における利用許諾業務、著作物使用料徴収業務、著作物使用料・私的録音録画補償金等分配業務、調査研究及び刊行物の送付その他の広報</t>
  </si>
  <si>
    <t>音楽文化の振興及び著作権思想の普及に関する事業における企画の検討･実施、調査研究及び広報</t>
  </si>
  <si>
    <t>乙は、甲が、前項各号の目的の達成のために必要な範囲で、個人情報を第三者に提供することに同意するものとします。</t>
  </si>
  <si>
    <t>（権利義務及び契約上の地位の譲渡禁止）</t>
  </si>
  <si>
    <t>第16条</t>
  </si>
  <si>
    <t>乙は、本契約に基づく一切の権利義務又は契約上の地位を、甲からの事前の書面による承諾なく第三者に譲渡若しくは移転し、又は担保に供してはなりません。</t>
  </si>
  <si>
    <t>（合意管轄）</t>
  </si>
  <si>
    <t>第17条</t>
  </si>
  <si>
    <t>本契約に関する一切の紛争（裁判所の調停手続を含む。）については、甲の本部の所在地を管轄する地方裁判所又は簡易裁判所を第一審の専属的合意管轄裁判所とします。</t>
  </si>
  <si>
    <t>（2020.4）</t>
  </si>
  <si>
    <t>一般社団法人　日本音楽著作権協会　御中</t>
  </si>
  <si>
    <t>請求日</t>
  </si>
  <si>
    <t>年</t>
  </si>
  <si>
    <t>月</t>
  </si>
  <si>
    <t>日</t>
  </si>
  <si>
    <t>請求書№</t>
  </si>
  <si>
    <t>広告目的複製利用申込書</t>
  </si>
  <si>
    <t>　貴協会が著作権を管理する下記の音楽著作物を、広告目的で行う複製に利用することについて、貴協会の定める利用許諾条項を承諾の上、申し込みます。</t>
  </si>
  <si>
    <t>委託者から同意を得た利用の内容</t>
  </si>
  <si>
    <t>放送</t>
  </si>
  <si>
    <t>テレビ</t>
  </si>
  <si>
    <t>地上波</t>
  </si>
  <si>
    <t>BS</t>
  </si>
  <si>
    <t>CS</t>
  </si>
  <si>
    <t>有線</t>
  </si>
  <si>
    <t>利用期間</t>
  </si>
  <si>
    <t>～</t>
  </si>
  <si>
    <t>お申込日</t>
  </si>
  <si>
    <t>お申込者</t>
  </si>
  <si>
    <t>住所</t>
  </si>
  <si>
    <t>配信</t>
  </si>
  <si>
    <t>法人名</t>
  </si>
  <si>
    <t>印</t>
  </si>
  <si>
    <t>名称</t>
  </si>
  <si>
    <t>利用形態</t>
  </si>
  <si>
    <t>種別</t>
  </si>
  <si>
    <t>製造数</t>
  </si>
  <si>
    <t>備考</t>
  </si>
  <si>
    <t>代表者名</t>
  </si>
  <si>
    <t>DVD</t>
  </si>
  <si>
    <t>担当部署</t>
  </si>
  <si>
    <t>担当者</t>
  </si>
  <si>
    <t>E-mail</t>
  </si>
  <si>
    <t>広告主</t>
  </si>
  <si>
    <t>CD（CD-R）</t>
  </si>
  <si>
    <t>作品コード</t>
  </si>
  <si>
    <t>訳詞
利用</t>
  </si>
  <si>
    <t>替歌
利用</t>
  </si>
  <si>
    <t>分配先</t>
  </si>
  <si>
    <t>使用料</t>
  </si>
  <si>
    <t>E</t>
  </si>
  <si>
    <t>広告目的複製利用許諾書</t>
  </si>
  <si>
    <t>許諾 第</t>
  </si>
  <si>
    <t>号</t>
  </si>
  <si>
    <t>分配種目</t>
  </si>
  <si>
    <t>使用料額（税抜）</t>
  </si>
  <si>
    <t xml:space="preserve"> Ｎ</t>
  </si>
  <si>
    <t>小計</t>
  </si>
  <si>
    <t>一般社団法人　日本音楽著作権協会</t>
  </si>
  <si>
    <t>ID</t>
  </si>
  <si>
    <t>複　製　部</t>
  </si>
  <si>
    <t>計</t>
  </si>
  <si>
    <t xml:space="preserve">    E-mail:   agm-ad@jasrac.or.jp</t>
  </si>
  <si>
    <t>CD-ROM</t>
  </si>
  <si>
    <t>上映/演奏/展示･掲示/配布など</t>
  </si>
  <si>
    <t>TEL</t>
  </si>
  <si>
    <t>ICチップ</t>
  </si>
  <si>
    <t>作詞者
（訳詞者名）</t>
  </si>
  <si>
    <t>作曲者
（編曲者名）</t>
  </si>
  <si>
    <t xml:space="preserve"> 当協会は、お申込者が、本書記載の内容に従い、当協会が著作権を管理する音楽著作物を、広告目的で複製することについて、当協会の定める利用許諾条項を順守することを条件に許諾します。</t>
  </si>
  <si>
    <t>同意を得た委託者名
（音楽出版者、作詞者、作曲者等）</t>
  </si>
  <si>
    <t>円</t>
  </si>
  <si>
    <t>利用
方法</t>
    <phoneticPr fontId="15"/>
  </si>
  <si>
    <t>消費税
相当額
(10%)</t>
    <phoneticPr fontId="15"/>
  </si>
  <si>
    <t>備考</t>
    <rPh sb="0" eb="2">
      <t>ビコウ</t>
    </rPh>
    <phoneticPr fontId="15"/>
  </si>
  <si>
    <t>TEL</t>
    <phoneticPr fontId="15"/>
  </si>
  <si>
    <t>利用方法</t>
    <rPh sb="0" eb="2">
      <t>リヨウ</t>
    </rPh>
    <rPh sb="2" eb="4">
      <t>ホウホウ</t>
    </rPh>
    <phoneticPr fontId="18"/>
  </si>
  <si>
    <t>訳詞利用</t>
    <rPh sb="0" eb="2">
      <t>ヤクシ</t>
    </rPh>
    <rPh sb="2" eb="4">
      <t>リヨウ</t>
    </rPh>
    <phoneticPr fontId="18"/>
  </si>
  <si>
    <t>替歌利用</t>
    <rPh sb="0" eb="2">
      <t>カエウタ</t>
    </rPh>
    <rPh sb="2" eb="4">
      <t>リヨウ</t>
    </rPh>
    <phoneticPr fontId="18"/>
  </si>
  <si>
    <t>掲載方法</t>
    <rPh sb="0" eb="2">
      <t>ケイサイ</t>
    </rPh>
    <rPh sb="2" eb="4">
      <t>ホウホウ</t>
    </rPh>
    <phoneticPr fontId="18"/>
  </si>
  <si>
    <t>展開方法</t>
    <rPh sb="0" eb="2">
      <t>テンカイ</t>
    </rPh>
    <rPh sb="2" eb="4">
      <t>ホウホウ</t>
    </rPh>
    <phoneticPr fontId="18"/>
  </si>
  <si>
    <t>利用形態</t>
    <rPh sb="0" eb="2">
      <t>リヨウ</t>
    </rPh>
    <rPh sb="2" eb="4">
      <t>ケイタイ</t>
    </rPh>
    <phoneticPr fontId="18"/>
  </si>
  <si>
    <t>種別</t>
    <rPh sb="0" eb="2">
      <t>シュベツ</t>
    </rPh>
    <phoneticPr fontId="18"/>
  </si>
  <si>
    <t>詞曲</t>
    <rPh sb="0" eb="1">
      <t>シ</t>
    </rPh>
    <rPh sb="1" eb="2">
      <t>キョク</t>
    </rPh>
    <phoneticPr fontId="18"/>
  </si>
  <si>
    <t>有</t>
    <rPh sb="0" eb="1">
      <t>アリ</t>
    </rPh>
    <phoneticPr fontId="18"/>
  </si>
  <si>
    <t>ダウンロード不可</t>
    <rPh sb="6" eb="8">
      <t>フカ</t>
    </rPh>
    <phoneticPr fontId="18"/>
  </si>
  <si>
    <t>上映</t>
    <rPh sb="0" eb="2">
      <t>ジョウエイ</t>
    </rPh>
    <phoneticPr fontId="18"/>
  </si>
  <si>
    <t>ビデオグラム</t>
    <phoneticPr fontId="18"/>
  </si>
  <si>
    <t>詞のみ</t>
    <rPh sb="0" eb="1">
      <t>シ</t>
    </rPh>
    <phoneticPr fontId="18"/>
  </si>
  <si>
    <t>無</t>
    <rPh sb="0" eb="1">
      <t>ナシ</t>
    </rPh>
    <phoneticPr fontId="18"/>
  </si>
  <si>
    <t>限定なし</t>
    <rPh sb="0" eb="2">
      <t>ゲンテイ</t>
    </rPh>
    <phoneticPr fontId="18"/>
  </si>
  <si>
    <t>演奏</t>
    <rPh sb="0" eb="2">
      <t>エンソウ</t>
    </rPh>
    <phoneticPr fontId="18"/>
  </si>
  <si>
    <t>映画</t>
    <rPh sb="0" eb="2">
      <t>エイガ</t>
    </rPh>
    <phoneticPr fontId="18"/>
  </si>
  <si>
    <t>曲のみ</t>
    <rPh sb="0" eb="1">
      <t>キョク</t>
    </rPh>
    <phoneticPr fontId="18"/>
  </si>
  <si>
    <t>展示・掲示</t>
    <rPh sb="0" eb="2">
      <t>テンジ</t>
    </rPh>
    <rPh sb="3" eb="5">
      <t>ケイジ</t>
    </rPh>
    <phoneticPr fontId="18"/>
  </si>
  <si>
    <t>オーディオ録音</t>
    <rPh sb="5" eb="7">
      <t>ロクオン</t>
    </rPh>
    <phoneticPr fontId="18"/>
  </si>
  <si>
    <t>配布など</t>
    <rPh sb="0" eb="2">
      <t>ハイフ</t>
    </rPh>
    <phoneticPr fontId="18"/>
  </si>
  <si>
    <t>出版等</t>
    <rPh sb="0" eb="2">
      <t>シュッパン</t>
    </rPh>
    <rPh sb="2" eb="3">
      <t>トウ</t>
    </rPh>
    <phoneticPr fontId="18"/>
  </si>
  <si>
    <t>Blu-ray</t>
    <phoneticPr fontId="18"/>
  </si>
  <si>
    <t>フラッシュメモリー</t>
    <phoneticPr fontId="18"/>
  </si>
  <si>
    <t>HDCAM</t>
    <phoneticPr fontId="18"/>
  </si>
  <si>
    <t>HDD</t>
    <phoneticPr fontId="18"/>
  </si>
  <si>
    <t>その他（備考参照）</t>
    <rPh sb="2" eb="3">
      <t>タ</t>
    </rPh>
    <rPh sb="4" eb="6">
      <t>ビコウ</t>
    </rPh>
    <rPh sb="6" eb="8">
      <t>サンショウ</t>
    </rPh>
    <phoneticPr fontId="18"/>
  </si>
  <si>
    <t>その他</t>
    <rPh sb="2" eb="3">
      <t>タ</t>
    </rPh>
    <phoneticPr fontId="18"/>
  </si>
  <si>
    <t>展示物・掲示物</t>
    <rPh sb="0" eb="3">
      <t>テンジブツ</t>
    </rPh>
    <rPh sb="4" eb="7">
      <t>ケイジブツ</t>
    </rPh>
    <phoneticPr fontId="18"/>
  </si>
  <si>
    <t>チラシ</t>
    <phoneticPr fontId="18"/>
  </si>
  <si>
    <t>新聞広告</t>
    <rPh sb="0" eb="2">
      <t>シンブン</t>
    </rPh>
    <rPh sb="2" eb="4">
      <t>コウコク</t>
    </rPh>
    <phoneticPr fontId="18"/>
  </si>
  <si>
    <t>雑誌広告</t>
    <rPh sb="0" eb="2">
      <t>ザッシ</t>
    </rPh>
    <rPh sb="2" eb="4">
      <t>コウコク</t>
    </rPh>
    <phoneticPr fontId="18"/>
  </si>
  <si>
    <t>利用
媒体</t>
    <phoneticPr fontId="15"/>
  </si>
  <si>
    <t>利用
期間</t>
    <phoneticPr fontId="15"/>
  </si>
  <si>
    <t>利用
地域</t>
    <phoneticPr fontId="15"/>
  </si>
  <si>
    <t>地上波</t>
    <phoneticPr fontId="15"/>
  </si>
  <si>
    <t>掲載
方法</t>
    <phoneticPr fontId="15"/>
  </si>
  <si>
    <t>広告する商品/
サービス名</t>
    <phoneticPr fontId="15"/>
  </si>
  <si>
    <t>又は「　　　　　　A-許諾番号」</t>
    <phoneticPr fontId="15"/>
  </si>
  <si>
    <t>甲の複製利用許諾の証として、甲の指定する箇所に「日本音楽著作権協会A-許諾番号」</t>
    <phoneticPr fontId="15"/>
  </si>
  <si>
    <t>請求額</t>
    <phoneticPr fontId="15"/>
  </si>
  <si>
    <t>ラジオ</t>
    <phoneticPr fontId="15"/>
  </si>
  <si>
    <t>♪♬♪♬♪♬♪♬♪♬♪♬♪♬♪♬♪♬♪♬♪♬♪♬♪♬♪♬♪♬♪♬♪♬</t>
    <phoneticPr fontId="15"/>
  </si>
  <si>
    <t xml:space="preserve">  〒151-8540　東京都渋谷区上原3-6-12</t>
    <phoneticPr fontId="15"/>
  </si>
  <si>
    <t>配信サイト限定</t>
    <rPh sb="0" eb="2">
      <t>ハイシン</t>
    </rPh>
    <rPh sb="5" eb="7">
      <t>ゲンテイ</t>
    </rPh>
    <phoneticPr fontId="18"/>
  </si>
  <si>
    <t>上映</t>
    <rPh sb="0" eb="2">
      <t>ジョウエイ</t>
    </rPh>
    <phoneticPr fontId="15"/>
  </si>
  <si>
    <t>ビデオグラム</t>
    <phoneticPr fontId="15"/>
  </si>
  <si>
    <t>有</t>
    <rPh sb="0" eb="1">
      <t>ア</t>
    </rPh>
    <phoneticPr fontId="15"/>
  </si>
  <si>
    <t>曲のみ</t>
    <rPh sb="0" eb="1">
      <t>キョク</t>
    </rPh>
    <phoneticPr fontId="15"/>
  </si>
  <si>
    <t>DVD</t>
    <phoneticPr fontId="15"/>
  </si>
  <si>
    <t>展開
方法</t>
    <phoneticPr fontId="15"/>
  </si>
  <si>
    <t>東京都　渋谷区　上原　3-6-12</t>
    <rPh sb="0" eb="3">
      <t>トウキョウト</t>
    </rPh>
    <rPh sb="4" eb="7">
      <t>シブヤク</t>
    </rPh>
    <rPh sb="8" eb="10">
      <t>ウエハラ</t>
    </rPh>
    <phoneticPr fontId="15"/>
  </si>
  <si>
    <t>ＪＡＳＲＡＣビル　１Ｆ</t>
    <phoneticPr fontId="15"/>
  </si>
  <si>
    <t>株式会社　ジャスラック</t>
    <rPh sb="0" eb="4">
      <t>カブシキガイシャ</t>
    </rPh>
    <phoneticPr fontId="15"/>
  </si>
  <si>
    <t>代表取締役　音楽　太郎</t>
    <rPh sb="0" eb="5">
      <t>ダイヒョウトリシマリヤク</t>
    </rPh>
    <rPh sb="6" eb="8">
      <t>オンガク</t>
    </rPh>
    <rPh sb="9" eb="11">
      <t>タロウ</t>
    </rPh>
    <phoneticPr fontId="15"/>
  </si>
  <si>
    <t>広告課</t>
    <rPh sb="0" eb="2">
      <t>コウコク</t>
    </rPh>
    <rPh sb="2" eb="3">
      <t>カ</t>
    </rPh>
    <phoneticPr fontId="15"/>
  </si>
  <si>
    <t>上原　花子</t>
    <rPh sb="0" eb="2">
      <t>ウエハラ</t>
    </rPh>
    <rPh sb="3" eb="5">
      <t>ハナコ</t>
    </rPh>
    <phoneticPr fontId="15"/>
  </si>
  <si>
    <t>03-3481-21**</t>
    <phoneticPr fontId="15"/>
  </si>
  <si>
    <t>*****@jasrac.or.jp</t>
    <phoneticPr fontId="15"/>
  </si>
  <si>
    <t>yoyogi-uehara　コーポレーション</t>
    <phoneticPr fontId="15"/>
  </si>
  <si>
    <t>宣伝部</t>
    <rPh sb="0" eb="3">
      <t>センデンブ</t>
    </rPh>
    <phoneticPr fontId="15"/>
  </si>
  <si>
    <t>企画　一郎</t>
    <rPh sb="0" eb="2">
      <t>キカク</t>
    </rPh>
    <rPh sb="3" eb="5">
      <t>イチロウ</t>
    </rPh>
    <phoneticPr fontId="15"/>
  </si>
  <si>
    <t>03-3481-21〇〇</t>
    <phoneticPr fontId="15"/>
  </si>
  <si>
    <t>会員獲得キャンペーン</t>
    <rPh sb="0" eb="4">
      <t>カイインカクトク</t>
    </rPh>
    <phoneticPr fontId="15"/>
  </si>
  <si>
    <t>ジョン・スミス（広告健太）</t>
    <rPh sb="8" eb="10">
      <t>コウコク</t>
    </rPh>
    <rPh sb="10" eb="12">
      <t>ケンタ</t>
    </rPh>
    <phoneticPr fontId="15"/>
  </si>
  <si>
    <t>ジェーン・スミス（編曲賢二）</t>
    <rPh sb="9" eb="11">
      <t>ヘンキョク</t>
    </rPh>
    <rPh sb="11" eb="13">
      <t>ケンジ</t>
    </rPh>
    <phoneticPr fontId="15"/>
  </si>
  <si>
    <t>2J3-****-*</t>
    <phoneticPr fontId="15"/>
  </si>
  <si>
    <t>ＪＡＳＲＡＣ音楽出版</t>
    <rPh sb="6" eb="10">
      <t>オンガクシュッパン</t>
    </rPh>
    <phoneticPr fontId="15"/>
  </si>
  <si>
    <t>代々木上原ミュージック</t>
    <rPh sb="0" eb="5">
      <t>ヨヨギウエハラ</t>
    </rPh>
    <phoneticPr fontId="15"/>
  </si>
  <si>
    <t>COPYRIGHT　MUSIC</t>
    <phoneticPr fontId="15"/>
  </si>
  <si>
    <t>AGMパブリッシャーズ</t>
    <phoneticPr fontId="15"/>
  </si>
  <si>
    <t>無</t>
    <rPh sb="0" eb="1">
      <t>ナ</t>
    </rPh>
    <phoneticPr fontId="15"/>
  </si>
  <si>
    <t>詞曲</t>
    <rPh sb="0" eb="1">
      <t>シ</t>
    </rPh>
    <rPh sb="1" eb="2">
      <t>キョク</t>
    </rPh>
    <phoneticPr fontId="15"/>
  </si>
  <si>
    <t>広告主公式SNS</t>
    <rPh sb="0" eb="3">
      <t>コウコクヌシ</t>
    </rPh>
    <rPh sb="3" eb="5">
      <t>コウシキ</t>
    </rPh>
    <phoneticPr fontId="15"/>
  </si>
  <si>
    <t>演奏</t>
    <rPh sb="0" eb="2">
      <t>エンソウ</t>
    </rPh>
    <phoneticPr fontId="15"/>
  </si>
  <si>
    <t>展示・掲示</t>
    <rPh sb="0" eb="2">
      <t>テンジ</t>
    </rPh>
    <rPh sb="3" eb="5">
      <t>ケイジ</t>
    </rPh>
    <phoneticPr fontId="15"/>
  </si>
  <si>
    <t>配布</t>
    <rPh sb="0" eb="2">
      <t>ハイフ</t>
    </rPh>
    <phoneticPr fontId="15"/>
  </si>
  <si>
    <t>店頭用ビデオ</t>
    <rPh sb="0" eb="3">
      <t>テントウヨウ</t>
    </rPh>
    <phoneticPr fontId="15"/>
  </si>
  <si>
    <t>劇場用CM</t>
    <rPh sb="0" eb="3">
      <t>ゲキジョウヨウ</t>
    </rPh>
    <phoneticPr fontId="15"/>
  </si>
  <si>
    <t>アドトラック</t>
    <phoneticPr fontId="15"/>
  </si>
  <si>
    <t>電車内中吊り広告</t>
    <rPh sb="0" eb="3">
      <t>デンシャナイ</t>
    </rPh>
    <rPh sb="3" eb="5">
      <t>ナカヅ</t>
    </rPh>
    <rPh sb="6" eb="8">
      <t>コウコク</t>
    </rPh>
    <phoneticPr fontId="15"/>
  </si>
  <si>
    <t>キーホルダー</t>
    <phoneticPr fontId="15"/>
  </si>
  <si>
    <t>映画</t>
    <rPh sb="0" eb="2">
      <t>エイガ</t>
    </rPh>
    <phoneticPr fontId="15"/>
  </si>
  <si>
    <t>オーディオ録音</t>
    <rPh sb="5" eb="7">
      <t>ロクオン</t>
    </rPh>
    <phoneticPr fontId="15"/>
  </si>
  <si>
    <t>出版等</t>
    <rPh sb="0" eb="3">
      <t>シュッパントウ</t>
    </rPh>
    <phoneticPr fontId="15"/>
  </si>
  <si>
    <t>その他</t>
    <rPh sb="2" eb="3">
      <t>タ</t>
    </rPh>
    <phoneticPr fontId="15"/>
  </si>
  <si>
    <t>CD-R</t>
    <phoneticPr fontId="15"/>
  </si>
  <si>
    <t>展示物・掲示物</t>
    <rPh sb="0" eb="3">
      <t>テンジブツ</t>
    </rPh>
    <rPh sb="4" eb="7">
      <t>ケイジブツ</t>
    </rPh>
    <phoneticPr fontId="15"/>
  </si>
  <si>
    <t>その他（備考参照）</t>
    <rPh sb="2" eb="3">
      <t>タ</t>
    </rPh>
    <rPh sb="4" eb="6">
      <t>ビコウ</t>
    </rPh>
    <rPh sb="6" eb="8">
      <t>サンショウ</t>
    </rPh>
    <phoneticPr fontId="15"/>
  </si>
  <si>
    <t>詞のみ</t>
    <rPh sb="0" eb="1">
      <t>シ</t>
    </rPh>
    <phoneticPr fontId="15"/>
  </si>
  <si>
    <t>詞曲</t>
    <rPh sb="0" eb="2">
      <t>シキョク</t>
    </rPh>
    <phoneticPr fontId="15"/>
  </si>
  <si>
    <t>有</t>
    <rPh sb="0" eb="1">
      <t>ア</t>
    </rPh>
    <phoneticPr fontId="15"/>
  </si>
  <si>
    <t>無</t>
    <rPh sb="0" eb="1">
      <t>ナ</t>
    </rPh>
    <phoneticPr fontId="15"/>
  </si>
  <si>
    <t>放送利用</t>
    <rPh sb="0" eb="2">
      <t>ホウソウ</t>
    </rPh>
    <rPh sb="2" eb="4">
      <t>リヨウ</t>
    </rPh>
    <phoneticPr fontId="15"/>
  </si>
  <si>
    <t>8/8</t>
    <phoneticPr fontId="15"/>
  </si>
  <si>
    <t>未定</t>
    <rPh sb="0" eb="2">
      <t>ミテイ</t>
    </rPh>
    <phoneticPr fontId="15"/>
  </si>
  <si>
    <t>無制限</t>
    <rPh sb="0" eb="3">
      <t>ムセイゲン</t>
    </rPh>
    <phoneticPr fontId="15"/>
  </si>
  <si>
    <t>―</t>
    <phoneticPr fontId="15"/>
  </si>
  <si>
    <t>製造数</t>
    <rPh sb="0" eb="3">
      <t>セイゾウスウ</t>
    </rPh>
    <phoneticPr fontId="15"/>
  </si>
  <si>
    <t>無制限</t>
    <rPh sb="0" eb="3">
      <t>ムセイゲン</t>
    </rPh>
    <phoneticPr fontId="15"/>
  </si>
  <si>
    <t>利用サイト・
サービス名
など</t>
    <rPh sb="0" eb="2">
      <t>リヨウ</t>
    </rPh>
    <rPh sb="11" eb="12">
      <t>メイ</t>
    </rPh>
    <phoneticPr fontId="15"/>
  </si>
  <si>
    <t>（ex テレビ24/4/1～24/6/30、ラジオ24/4/1～24/5/31etc）</t>
    <phoneticPr fontId="15"/>
  </si>
  <si>
    <r>
      <t xml:space="preserve">↑
</t>
    </r>
    <r>
      <rPr>
        <sz val="9"/>
        <color rgb="FF0000FF"/>
        <rFont val="Calibri"/>
        <family val="3"/>
      </rPr>
      <t>A17</t>
    </r>
    <r>
      <rPr>
        <sz val="9"/>
        <color rgb="FF0000FF"/>
        <rFont val="ＭＳ Ｐゴシック"/>
        <family val="3"/>
        <charset val="128"/>
      </rPr>
      <t>から</t>
    </r>
    <r>
      <rPr>
        <sz val="9"/>
        <color rgb="FF0000FF"/>
        <rFont val="Calibri"/>
        <family val="3"/>
      </rPr>
      <t>N</t>
    </r>
    <r>
      <rPr>
        <sz val="9"/>
        <color rgb="FF0000FF"/>
        <rFont val="ＭＳ Ｐゴシック"/>
        <family val="3"/>
        <charset val="128"/>
      </rPr>
      <t>列の発生行までを選択コピー</t>
    </r>
    <rPh sb="8" eb="9">
      <t>レツ</t>
    </rPh>
    <rPh sb="10" eb="12">
      <t>ハッセイ</t>
    </rPh>
    <rPh sb="12" eb="13">
      <t>ギョウ</t>
    </rPh>
    <rPh sb="16" eb="18">
      <t>センタク</t>
    </rPh>
    <phoneticPr fontId="15"/>
  </si>
  <si>
    <t/>
  </si>
  <si>
    <t>規定額</t>
  </si>
  <si>
    <t>個別使用料</t>
  </si>
  <si>
    <t>利用期間To</t>
  </si>
  <si>
    <t>利用期間From</t>
  </si>
  <si>
    <t>利用方法</t>
  </si>
  <si>
    <t>展開方法</t>
  </si>
  <si>
    <t>№</t>
  </si>
  <si>
    <t>複製ID</t>
  </si>
  <si>
    <r>
      <t>TBL_</t>
    </r>
    <r>
      <rPr>
        <i/>
        <sz val="11"/>
        <color rgb="FFFF0000"/>
        <rFont val="ＭＳ Ｐゴシック"/>
        <family val="3"/>
        <charset val="128"/>
      </rPr>
      <t>その他媒体</t>
    </r>
    <phoneticPr fontId="15"/>
  </si>
  <si>
    <t>CMタイトル</t>
    <phoneticPr fontId="15"/>
  </si>
  <si>
    <t>スポンサー</t>
    <phoneticPr fontId="15"/>
  </si>
  <si>
    <t>作品コード</t>
    <phoneticPr fontId="15"/>
  </si>
  <si>
    <t>素材</t>
    <rPh sb="0" eb="2">
      <t>ソザイ</t>
    </rPh>
    <phoneticPr fontId="15"/>
  </si>
  <si>
    <t>NEW</t>
    <phoneticPr fontId="15"/>
  </si>
  <si>
    <t>作曲者</t>
  </si>
  <si>
    <t>作詞者</t>
  </si>
  <si>
    <t>*作品名</t>
  </si>
  <si>
    <t>*作品コード</t>
  </si>
  <si>
    <t>作品マスタ</t>
    <rPh sb="0" eb="2">
      <t>サクヒン</t>
    </rPh>
    <phoneticPr fontId="15"/>
  </si>
  <si>
    <r>
      <t xml:space="preserve">↑
</t>
    </r>
    <r>
      <rPr>
        <sz val="9"/>
        <color rgb="FF0000FF"/>
        <rFont val="Calibri"/>
        <family val="3"/>
      </rPr>
      <t>A3</t>
    </r>
    <r>
      <rPr>
        <sz val="9"/>
        <color rgb="FF0000FF"/>
        <rFont val="ＭＳ Ｐゴシック"/>
        <family val="3"/>
        <charset val="128"/>
      </rPr>
      <t>から</t>
    </r>
    <r>
      <rPr>
        <sz val="9"/>
        <color rgb="FF0000FF"/>
        <rFont val="Calibri"/>
        <family val="3"/>
      </rPr>
      <t>AK3</t>
    </r>
    <r>
      <rPr>
        <sz val="9"/>
        <color rgb="FF0000FF"/>
        <rFont val="ＭＳ Ｐゴシック"/>
        <family val="3"/>
        <charset val="128"/>
      </rPr>
      <t>までを選択コピー</t>
    </r>
    <rPh sb="12" eb="14">
      <t>センタク</t>
    </rPh>
    <phoneticPr fontId="15"/>
  </si>
  <si>
    <r>
      <t>↑
J</t>
    </r>
    <r>
      <rPr>
        <sz val="10"/>
        <color rgb="FF0000FF"/>
        <rFont val="Calibri"/>
        <family val="2"/>
        <charset val="128"/>
        <scheme val="minor"/>
      </rPr>
      <t>の担当者名を入力</t>
    </r>
    <rPh sb="4" eb="8">
      <t>タントウシャメイ</t>
    </rPh>
    <rPh sb="9" eb="11">
      <t>ニュウリョク</t>
    </rPh>
    <phoneticPr fontId="15"/>
  </si>
  <si>
    <r>
      <t xml:space="preserve">↑
</t>
    </r>
    <r>
      <rPr>
        <sz val="10"/>
        <color rgb="FF0000FF"/>
        <rFont val="ＭＳ ゴシック"/>
        <family val="3"/>
        <charset val="128"/>
      </rPr>
      <t>許諾番号取得して入力</t>
    </r>
    <rPh sb="2" eb="4">
      <t>キョダク</t>
    </rPh>
    <rPh sb="4" eb="6">
      <t>バンゴウ</t>
    </rPh>
    <rPh sb="6" eb="8">
      <t>シュトク</t>
    </rPh>
    <rPh sb="10" eb="12">
      <t>ニュウリョク</t>
    </rPh>
    <phoneticPr fontId="15"/>
  </si>
  <si>
    <r>
      <t xml:space="preserve">↑
</t>
    </r>
    <r>
      <rPr>
        <sz val="8"/>
        <color rgb="FF0000FF"/>
        <rFont val="Calibri"/>
        <family val="3"/>
        <charset val="128"/>
        <scheme val="minor"/>
      </rPr>
      <t>既存の素材</t>
    </r>
    <r>
      <rPr>
        <sz val="8"/>
        <color rgb="FF0000FF"/>
        <rFont val="Calibri"/>
        <family val="2"/>
        <scheme val="minor"/>
      </rPr>
      <t>ID</t>
    </r>
    <r>
      <rPr>
        <sz val="8"/>
        <color rgb="FF0000FF"/>
        <rFont val="Calibri"/>
        <family val="3"/>
        <charset val="128"/>
        <scheme val="minor"/>
      </rPr>
      <t>がある場合は入力。</t>
    </r>
    <r>
      <rPr>
        <sz val="8"/>
        <color rgb="FF0000FF"/>
        <rFont val="Calibri"/>
        <family val="2"/>
        <charset val="128"/>
        <scheme val="minor"/>
      </rPr>
      <t>ない場合は作品マスタ</t>
    </r>
    <r>
      <rPr>
        <sz val="8"/>
        <color rgb="FF0000FF"/>
        <rFont val="Calibri"/>
        <family val="2"/>
        <scheme val="minor"/>
      </rPr>
      <t>NEW</t>
    </r>
    <r>
      <rPr>
        <sz val="8"/>
        <color rgb="FF0000FF"/>
        <rFont val="Calibri"/>
        <family val="2"/>
        <charset val="128"/>
        <scheme val="minor"/>
      </rPr>
      <t>を使って登録してから入力</t>
    </r>
    <rPh sb="2" eb="4">
      <t>キゾン</t>
    </rPh>
    <rPh sb="5" eb="7">
      <t>ソザイ</t>
    </rPh>
    <rPh sb="12" eb="14">
      <t>バアイ</t>
    </rPh>
    <rPh sb="15" eb="17">
      <t>ニュウリョク</t>
    </rPh>
    <phoneticPr fontId="15"/>
  </si>
  <si>
    <t>許諾済</t>
    <rPh sb="0" eb="3">
      <t>キョダクズ</t>
    </rPh>
    <phoneticPr fontId="15"/>
  </si>
  <si>
    <t>消費税率</t>
  </si>
  <si>
    <t>使用料額</t>
  </si>
  <si>
    <t>請求番号</t>
  </si>
  <si>
    <t>その他の媒体</t>
  </si>
  <si>
    <t>使用料（配信）</t>
  </si>
  <si>
    <t>備考（配信）</t>
  </si>
  <si>
    <t>掲載方法（配信）</t>
  </si>
  <si>
    <t>利用終了日（配信）</t>
  </si>
  <si>
    <t>利用開始日（配信）</t>
  </si>
  <si>
    <t>ステータス</t>
  </si>
  <si>
    <t>利用方法（配信）</t>
  </si>
  <si>
    <t>利用サイト限定有無（配信）</t>
  </si>
  <si>
    <t>使用料（放送）</t>
  </si>
  <si>
    <t>備考（放送）</t>
  </si>
  <si>
    <t>利用地域（放送）</t>
  </si>
  <si>
    <t>利用終了日（放送）</t>
  </si>
  <si>
    <t>利用開始日（放送）</t>
  </si>
  <si>
    <t>利用方法（放送）</t>
  </si>
  <si>
    <t>利用媒体（放送）</t>
  </si>
  <si>
    <t>作品届提出依頼</t>
  </si>
  <si>
    <t>CMタイアップ</t>
  </si>
  <si>
    <t>CM委嘱</t>
  </si>
  <si>
    <t>替歌利用</t>
  </si>
  <si>
    <t>訳詞利用</t>
  </si>
  <si>
    <t>許諾番号通知日時</t>
  </si>
  <si>
    <t>メールアドレス</t>
  </si>
  <si>
    <t>連絡先℡</t>
  </si>
  <si>
    <t>部署名</t>
  </si>
  <si>
    <t>申請者</t>
  </si>
  <si>
    <t>処理担当者</t>
  </si>
  <si>
    <t>許諾番号</t>
  </si>
  <si>
    <t>受付日</t>
  </si>
  <si>
    <t>素材ID</t>
  </si>
  <si>
    <r>
      <t>TBL_</t>
    </r>
    <r>
      <rPr>
        <i/>
        <sz val="11"/>
        <color rgb="FFFF0000"/>
        <rFont val="ＭＳ Ｐゴシック"/>
        <family val="3"/>
        <charset val="128"/>
      </rPr>
      <t>広告目的複製</t>
    </r>
    <phoneticPr fontId="15"/>
  </si>
  <si>
    <t>広告目的複製利用許諾を得たCMを放送・配信・上映・演奏する場合、別途展開方法ごとに、利用許諾手続きが必要となります。</t>
    <rPh sb="0" eb="6">
      <t>コウコクモクテキフクセイ</t>
    </rPh>
    <rPh sb="25" eb="27">
      <t>エンソウ</t>
    </rPh>
    <rPh sb="32" eb="34">
      <t>ベット</t>
    </rPh>
    <rPh sb="34" eb="36">
      <t>テンカイ</t>
    </rPh>
    <rPh sb="36" eb="38">
      <t>ホウホウ</t>
    </rPh>
    <phoneticPr fontId="15"/>
  </si>
  <si>
    <t>規定文言</t>
    <rPh sb="0" eb="2">
      <t>キテイ</t>
    </rPh>
    <rPh sb="2" eb="4">
      <t>モンゴン</t>
    </rPh>
    <phoneticPr fontId="15"/>
  </si>
  <si>
    <t>映画を除く上映媒体は、使用料規程第7節ﾋﾞﾃﾞｵｸﾞﾗﾑ録音1商用複製(3)(1)及び(2)以外の目的で複製する場合ｲ音楽のﾋﾞﾃﾞｵｸﾞﾗﾑ以外のﾋﾞﾃﾞｵｸﾞﾗﾑ(ｲ)複製使用料相当額を使用料とし、製造数確定後別途申請とする。</t>
    <rPh sb="0" eb="2">
      <t>エイガ</t>
    </rPh>
    <rPh sb="3" eb="4">
      <t>ノゾ</t>
    </rPh>
    <rPh sb="5" eb="9">
      <t>ジョウエイバイタイ</t>
    </rPh>
    <phoneticPr fontId="15"/>
  </si>
  <si>
    <t>映画を除く上映媒体は、使用料規程第7節ﾋﾞﾃﾞｵｸﾞﾗﾑ録音1商用複製(3)(1)及び(2)以外の目的で複製する場合ｲ音楽のﾋﾞﾃﾞｵｸﾞﾗﾑ以外のﾋﾞﾃﾞｵｸﾞﾗﾑ(ｲ)複製使用料相当額●●円に貴社権利保有率を乗じた額とする。</t>
    <phoneticPr fontId="15"/>
  </si>
  <si>
    <t>映画を除く上映媒体は、使用料規程第7節ﾋﾞﾃﾞｵｸﾞﾗﾑ録音1商用複製(3)(1)及び(2)以外の目的で複製する場合ｲ音楽のﾋﾞﾃﾞｵｸﾞﾗﾑ以外のﾋﾞﾃﾞｵｸﾞﾗﾑ(ｲ)複製使用料相当額とする。</t>
    <phoneticPr fontId="15"/>
  </si>
  <si>
    <t>確認印</t>
    <rPh sb="0" eb="3">
      <t>カクニンイン</t>
    </rPh>
    <phoneticPr fontId="15"/>
  </si>
  <si>
    <t>担当印</t>
    <rPh sb="0" eb="2">
      <t>タントウ</t>
    </rPh>
    <rPh sb="2" eb="3">
      <t>イン</t>
    </rPh>
    <phoneticPr fontId="15"/>
  </si>
  <si>
    <t>使用料規程第7節ﾋﾞﾃﾞｵｸﾞﾗﾑ録音1商用複製(3)(1)及び(2)以外の目的で複製する場合ｲ音楽のﾋﾞﾃﾞｵｸﾞﾗﾑ以外のﾋﾞﾃﾞｵｸﾞﾗﾑ(ｲ)複製使用料相当額を使用料とし、製造数確定後別途申請とする。</t>
    <phoneticPr fontId="15"/>
  </si>
  <si>
    <t>代表者名</t>
    <phoneticPr fontId="15"/>
  </si>
  <si>
    <t>利用サイト・サービスの限定有（以下記載）</t>
    <phoneticPr fontId="15"/>
  </si>
  <si>
    <t>全国</t>
  </si>
  <si>
    <t>動画配信サイト</t>
    <phoneticPr fontId="15"/>
  </si>
  <si>
    <t>動画配信サイトでは通常投稿のほか、広告枠への出稿も実施予定。</t>
    <phoneticPr fontId="15"/>
  </si>
  <si>
    <t>楽曲名</t>
    <rPh sb="0" eb="3">
      <t>ガッキョクメイ</t>
    </rPh>
    <phoneticPr fontId="15"/>
  </si>
  <si>
    <t>（ドロップダウンから選択してください）</t>
    <phoneticPr fontId="1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</si>
</sst>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F400]h:mm:ss\ AM/PM"/>
    <numFmt numFmtId="178" formatCode="#,##0&quot;円&quot;"/>
    <numFmt numFmtId="179" formatCode="[$-F800]dddd\,\ mmmm\ dd\,\ yyyy"/>
    <numFmt numFmtId="180" formatCode="000\-0000000"/>
    <numFmt numFmtId="181" formatCode="&quot;¥&quot;#,##0;\-&quot;¥&quot;#,##0"/>
    <numFmt numFmtId="182" formatCode="yyyy&quot;    年   &quot;m&quot;    月   &quot;d&quot;   日&quot;"/>
  </numFmts>
  <fonts count="49">
    <font>
      <sz val="11"/>
      <color theme="1"/>
      <name val="Calibri"/>
      <scheme val="minor"/>
    </font>
    <font>
      <sz val="20"/>
      <color theme="1"/>
      <name val="MS PGothic"/>
      <family val="3"/>
      <charset val="128"/>
    </font>
    <font>
      <sz val="11"/>
      <color theme="1"/>
      <name val="MS PGothic"/>
      <family val="3"/>
      <charset val="128"/>
    </font>
    <font>
      <sz val="11"/>
      <color theme="1"/>
      <name val="ＭＳ ゴシック"/>
      <family val="3"/>
      <charset val="128"/>
    </font>
    <font>
      <sz val="11"/>
      <color theme="1"/>
      <name val="HGPｺﾞｼｯｸM"/>
      <family val="3"/>
      <charset val="128"/>
    </font>
    <font>
      <sz val="10"/>
      <color theme="1"/>
      <name val="HGPｺﾞｼｯｸM"/>
      <family val="3"/>
      <charset val="128"/>
    </font>
    <font>
      <sz val="14"/>
      <color theme="1"/>
      <name val="HGPｺﾞｼｯｸM"/>
      <family val="3"/>
      <charset val="128"/>
    </font>
    <font>
      <sz val="22"/>
      <color theme="1"/>
      <name val="HGPｺﾞｼｯｸM"/>
      <family val="3"/>
      <charset val="128"/>
    </font>
    <font>
      <sz val="12"/>
      <color theme="1"/>
      <name val="HGPｺﾞｼｯｸM"/>
      <family val="3"/>
      <charset val="128"/>
    </font>
    <font>
      <sz val="20"/>
      <color theme="1"/>
      <name val="HGPｺﾞｼｯｸM"/>
      <family val="3"/>
      <charset val="128"/>
    </font>
    <font>
      <b/>
      <sz val="10"/>
      <color theme="0"/>
      <name val="HGPｺﾞｼｯｸM"/>
      <family val="3"/>
      <charset val="128"/>
    </font>
    <font>
      <sz val="28"/>
      <color theme="1"/>
      <name val="HGPｺﾞｼｯｸM"/>
      <family val="3"/>
      <charset val="128"/>
    </font>
    <font>
      <sz val="16"/>
      <color theme="1"/>
      <name val="HGPｺﾞｼｯｸM"/>
      <family val="3"/>
      <charset val="128"/>
    </font>
    <font>
      <b/>
      <sz val="12"/>
      <color theme="1"/>
      <name val="HGPｺﾞｼｯｸM"/>
      <family val="3"/>
      <charset val="128"/>
    </font>
    <font>
      <b/>
      <sz val="14"/>
      <color theme="1"/>
      <name val="HGPｺﾞｼｯｸM"/>
      <family val="3"/>
      <charset val="128"/>
    </font>
    <font>
      <sz val="6"/>
      <name val="Calibri"/>
      <family val="3"/>
      <charset val="128"/>
      <scheme val="minor"/>
    </font>
    <font>
      <sz val="11"/>
      <color rgb="FF000000"/>
      <name val="Arial"/>
      <family val="2"/>
    </font>
    <font>
      <sz val="11"/>
      <name val="HGPｺﾞｼｯｸM"/>
      <family val="3"/>
      <charset val="128"/>
    </font>
    <font>
      <sz val="6"/>
      <name val="Calibri"/>
      <family val="2"/>
      <charset val="128"/>
      <scheme val="minor"/>
    </font>
    <font>
      <sz val="11"/>
      <color theme="1"/>
      <name val="Calibri"/>
      <family val="3"/>
      <charset val="128"/>
      <scheme val="minor"/>
    </font>
    <font>
      <u/>
      <sz val="11"/>
      <color theme="10"/>
      <name val="Calibri"/>
      <family val="2"/>
      <scheme val="minor"/>
    </font>
    <font>
      <sz val="12"/>
      <name val="HGPｺﾞｼｯｸM"/>
      <family val="3"/>
      <charset val="128"/>
    </font>
    <font>
      <sz val="14"/>
      <color theme="0"/>
      <name val="HGPｺﾞｼｯｸM"/>
      <family val="3"/>
      <charset val="128"/>
    </font>
    <font>
      <sz val="11"/>
      <color theme="0"/>
      <name val="HGPｺﾞｼｯｸM"/>
      <family val="3"/>
      <charset val="128"/>
    </font>
    <font>
      <sz val="28"/>
      <color theme="0"/>
      <name val="HGPｺﾞｼｯｸM"/>
      <family val="3"/>
      <charset val="128"/>
    </font>
    <font>
      <sz val="14"/>
      <name val="HGPｺﾞｼｯｸM"/>
      <family val="3"/>
      <charset val="128"/>
    </font>
    <font>
      <sz val="11"/>
      <color theme="1"/>
      <name val="Calibri"/>
      <family val="2"/>
      <scheme val="minor"/>
    </font>
    <font>
      <sz val="9"/>
      <color rgb="FF0000FF"/>
      <name val="Calibri"/>
      <family val="2"/>
      <scheme val="minor"/>
    </font>
    <font>
      <sz val="9"/>
      <color rgb="FF0000FF"/>
      <name val="Calibri"/>
      <family val="3"/>
    </font>
    <font>
      <sz val="9"/>
      <color rgb="FF0000FF"/>
      <name val="ＭＳ Ｐゴシック"/>
      <family val="3"/>
      <charset val="128"/>
    </font>
    <font>
      <sz val="11"/>
      <color indexed="8"/>
      <name val="ＭＳ Ｐゴシック"/>
      <family val="3"/>
      <charset val="128"/>
    </font>
    <font>
      <sz val="11"/>
      <color theme="1"/>
      <name val="ＭＳ Ｐゴシック"/>
      <family val="3"/>
      <charset val="128"/>
    </font>
    <font>
      <sz val="11"/>
      <color rgb="FF0000FF"/>
      <name val="Calibri"/>
      <family val="3"/>
      <charset val="128"/>
      <scheme val="minor"/>
    </font>
    <font>
      <i/>
      <sz val="11"/>
      <color rgb="FFFF0000"/>
      <name val="Calibri"/>
      <family val="2"/>
      <scheme val="minor"/>
    </font>
    <font>
      <i/>
      <sz val="11"/>
      <color rgb="FFFF0000"/>
      <name val="ＭＳ Ｐゴシック"/>
      <family val="3"/>
      <charset val="128"/>
    </font>
    <font>
      <sz val="10"/>
      <color indexed="8"/>
      <name val="ＭＳ Ｐゴシック"/>
      <family val="3"/>
      <charset val="128"/>
    </font>
    <font>
      <sz val="9"/>
      <color theme="1"/>
      <name val="Calibri"/>
      <family val="2"/>
      <scheme val="minor"/>
    </font>
    <font>
      <sz val="11"/>
      <color rgb="FF0000FF"/>
      <name val="ＭＳ Ｐゴシック"/>
      <family val="3"/>
      <charset val="128"/>
    </font>
    <font>
      <sz val="10"/>
      <color rgb="FF0000FF"/>
      <name val="Calibri"/>
      <family val="2"/>
      <scheme val="minor"/>
    </font>
    <font>
      <sz val="8"/>
      <color rgb="FF0000FF"/>
      <name val="Calibri"/>
      <family val="2"/>
      <scheme val="minor"/>
    </font>
    <font>
      <sz val="10"/>
      <color rgb="FF0000FF"/>
      <name val="Calibri"/>
      <family val="2"/>
      <charset val="128"/>
      <scheme val="minor"/>
    </font>
    <font>
      <sz val="10"/>
      <color rgb="FF0000FF"/>
      <name val="ＭＳ ゴシック"/>
      <family val="3"/>
      <charset val="128"/>
    </font>
    <font>
      <sz val="8"/>
      <color rgb="FF0000FF"/>
      <name val="Calibri"/>
      <family val="3"/>
      <charset val="128"/>
      <scheme val="minor"/>
    </font>
    <font>
      <sz val="8"/>
      <color rgb="FF0000FF"/>
      <name val="Calibri"/>
      <family val="2"/>
      <charset val="128"/>
      <scheme val="minor"/>
    </font>
    <font>
      <sz val="6"/>
      <color theme="1"/>
      <name val="HGPｺﾞｼｯｸM"/>
      <family val="3"/>
      <charset val="128"/>
    </font>
    <font>
      <u/>
      <sz val="11"/>
      <color theme="10"/>
      <name val="ＭＳ Ｐゴシック"/>
      <family val="2"/>
      <charset val="128"/>
    </font>
    <font>
      <sz val="10"/>
      <color theme="0"/>
      <name val="HGPｺﾞｼｯｸM"/>
      <family val="3"/>
      <charset val="128"/>
    </font>
    <font>
      <sz val="11"/>
      <color theme="1" tint="0.34998626667073579"/>
      <name val="HGPｺﾞｼｯｸM"/>
      <family val="3"/>
      <charset val="128"/>
    </font>
    <font>
      <sz val="8"/>
      <color theme="0"/>
      <name val="HGPｺﾞｼｯｸM"/>
      <family val="3"/>
      <charset val="128"/>
    </font>
  </fonts>
  <fills count="14">
    <fill>
      <patternFill patternType="none"/>
    </fill>
    <fill>
      <patternFill patternType="gray125"/>
    </fill>
    <fill>
      <patternFill patternType="solid">
        <fgColor theme="0"/>
        <bgColor theme="0"/>
      </patternFill>
    </fill>
    <fill>
      <patternFill patternType="solid">
        <fgColor rgb="FFF2F2F2"/>
        <bgColor rgb="FFF2F2F2"/>
      </patternFill>
    </fill>
    <fill>
      <patternFill patternType="solid">
        <fgColor rgb="FFD8D8D8"/>
        <bgColor rgb="FFD8D8D8"/>
      </patternFill>
    </fill>
    <fill>
      <patternFill patternType="solid">
        <fgColor theme="0" tint="-4.9989318521683403E-2"/>
        <bgColor rgb="FFF2F2F2"/>
      </patternFill>
    </fill>
    <fill>
      <patternFill patternType="solid">
        <fgColor theme="0" tint="-4.9989318521683403E-2"/>
        <bgColor indexed="64"/>
      </patternFill>
    </fill>
    <fill>
      <patternFill patternType="solid">
        <fgColor theme="0" tint="-0.14999847407452621"/>
        <bgColor rgb="FFF2F2F2"/>
      </patternFill>
    </fill>
    <fill>
      <patternFill patternType="solid">
        <fgColor theme="0" tint="-0.14999847407452621"/>
        <bgColor indexed="64"/>
      </patternFill>
    </fill>
    <fill>
      <patternFill patternType="solid">
        <fgColor theme="0"/>
        <bgColor indexed="64"/>
      </patternFill>
    </fill>
    <fill>
      <patternFill patternType="solid">
        <fgColor rgb="FFFFFF00"/>
        <bgColor indexed="64"/>
      </patternFill>
    </fill>
    <fill>
      <patternFill patternType="solid">
        <fgColor indexed="22"/>
        <bgColor indexed="0"/>
      </patternFill>
    </fill>
    <fill>
      <patternFill patternType="solid">
        <fgColor theme="8" tint="0.59999389629810485"/>
        <bgColor indexed="64"/>
      </patternFill>
    </fill>
    <fill>
      <patternFill patternType="solid">
        <fgColor theme="0" tint="-0.14996795556505021"/>
        <bgColor rgb="FFF2F2F2"/>
      </patternFill>
    </fill>
  </fills>
  <borders count="130">
    <border>
      <left/>
      <right/>
      <top/>
      <bottom/>
      <diagonal/>
    </border>
    <border>
      <left/>
      <right/>
      <top/>
      <bottom/>
      <diagonal/>
    </border>
    <border>
      <left style="dotted">
        <color rgb="FF000000"/>
      </left>
      <right style="dotted">
        <color rgb="FF000000"/>
      </right>
      <top style="thin">
        <color rgb="FF000000"/>
      </top>
      <bottom/>
      <diagonal/>
    </border>
    <border>
      <left style="dotted">
        <color rgb="FF000000"/>
      </left>
      <right style="thin">
        <color rgb="FF000000"/>
      </right>
      <top style="thin">
        <color rgb="FF000000"/>
      </top>
      <bottom/>
      <diagonal/>
    </border>
    <border>
      <left/>
      <right/>
      <top/>
      <bottom/>
      <diagonal/>
    </border>
    <border>
      <left/>
      <right/>
      <top/>
      <bottom/>
      <diagonal/>
    </border>
    <border>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dotted">
        <color rgb="FF000000"/>
      </left>
      <right style="dotted">
        <color rgb="FF000000"/>
      </right>
      <top/>
      <bottom style="thin">
        <color rgb="FF000000"/>
      </bottom>
      <diagonal/>
    </border>
    <border>
      <left style="dotted">
        <color rgb="FF000000"/>
      </left>
      <right style="thin">
        <color rgb="FF000000"/>
      </right>
      <top/>
      <bottom style="thin">
        <color rgb="FF000000"/>
      </bottom>
      <diagonal/>
    </border>
    <border>
      <left/>
      <right/>
      <top/>
      <bottom/>
      <diagonal/>
    </border>
    <border>
      <left/>
      <right/>
      <top/>
      <bottom/>
      <diagonal/>
    </border>
    <border>
      <left/>
      <right/>
      <top/>
      <bottom/>
      <diagonal/>
    </border>
    <border>
      <left style="medium">
        <color rgb="FF000000"/>
      </left>
      <right style="thin">
        <color rgb="FF000000"/>
      </right>
      <top style="medium">
        <color rgb="FF000000"/>
      </top>
      <bottom/>
      <diagonal/>
    </border>
    <border>
      <left style="thin">
        <color rgb="FF000000"/>
      </left>
      <right/>
      <top style="medium">
        <color rgb="FF000000"/>
      </top>
      <bottom/>
      <diagonal/>
    </border>
    <border>
      <left/>
      <right/>
      <top style="medium">
        <color rgb="FF000000"/>
      </top>
      <bottom/>
      <diagonal/>
    </border>
    <border>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right style="thin">
        <color rgb="FF000000"/>
      </right>
      <top style="medium">
        <color rgb="FF000000"/>
      </top>
      <bottom/>
      <diagonal/>
    </border>
    <border>
      <left style="medium">
        <color rgb="FF000000"/>
      </left>
      <right style="thin">
        <color rgb="FF000000"/>
      </right>
      <top/>
      <bottom/>
      <diagonal/>
    </border>
    <border>
      <left/>
      <right/>
      <top style="thin">
        <color rgb="FF000000"/>
      </top>
      <bottom style="thin">
        <color rgb="FF000000"/>
      </bottom>
      <diagonal/>
    </border>
    <border>
      <left/>
      <right/>
      <top style="thin">
        <color rgb="FF000000"/>
      </top>
      <bottom style="thin">
        <color rgb="FF000000"/>
      </bottom>
      <diagonal/>
    </border>
    <border>
      <left style="thin">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thin">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top/>
      <bottom style="medium">
        <color rgb="FF000000"/>
      </bottom>
      <diagonal/>
    </border>
    <border>
      <left style="thin">
        <color rgb="FF000000"/>
      </left>
      <right/>
      <top/>
      <bottom style="medium">
        <color rgb="FF000000"/>
      </bottom>
      <diagonal/>
    </border>
    <border>
      <left/>
      <right/>
      <top style="medium">
        <color rgb="FF000000"/>
      </top>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medium">
        <color rgb="FF000000"/>
      </right>
      <top/>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bottom style="medium">
        <color rgb="FF000000"/>
      </bottom>
      <diagonal/>
    </border>
    <border>
      <left style="medium">
        <color rgb="FF000000"/>
      </left>
      <right/>
      <top style="medium">
        <color rgb="FF000000"/>
      </top>
      <bottom/>
      <diagonal/>
    </border>
    <border>
      <left style="thin">
        <color rgb="FF000000"/>
      </left>
      <right style="thin">
        <color rgb="FF000000"/>
      </right>
      <top/>
      <bottom/>
      <diagonal/>
    </border>
    <border>
      <left style="medium">
        <color rgb="FF000000"/>
      </left>
      <right/>
      <top/>
      <bottom style="medium">
        <color rgb="FF000000"/>
      </bottom>
      <diagonal/>
    </border>
    <border>
      <left style="medium">
        <color rgb="FF000000"/>
      </left>
      <right/>
      <top/>
      <bottom/>
      <diagonal/>
    </border>
    <border>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dotted">
        <color rgb="FF000000"/>
      </right>
      <top style="thin">
        <color rgb="FF000000"/>
      </top>
      <bottom/>
      <diagonal/>
    </border>
    <border>
      <left style="thin">
        <color rgb="FF000000"/>
      </left>
      <right style="dotted">
        <color rgb="FF000000"/>
      </right>
      <top/>
      <bottom/>
      <diagonal/>
    </border>
    <border>
      <left style="dotted">
        <color rgb="FF000000"/>
      </left>
      <right style="dotted">
        <color rgb="FF000000"/>
      </right>
      <top/>
      <bottom/>
      <diagonal/>
    </border>
    <border>
      <left style="dotted">
        <color rgb="FF000000"/>
      </left>
      <right style="thin">
        <color rgb="FF000000"/>
      </right>
      <top/>
      <bottom/>
      <diagonal/>
    </border>
    <border>
      <left style="thin">
        <color rgb="FF000000"/>
      </left>
      <right style="dotted">
        <color rgb="FF000000"/>
      </right>
      <top/>
      <bottom style="thin">
        <color rgb="FF000000"/>
      </bottom>
      <diagonal/>
    </border>
    <border>
      <left/>
      <right/>
      <top style="thin">
        <color rgb="FF000000"/>
      </top>
      <bottom/>
      <diagonal/>
    </border>
    <border>
      <left/>
      <right style="thin">
        <color rgb="FF000000"/>
      </right>
      <top style="thin">
        <color rgb="FF000000"/>
      </top>
      <bottom/>
      <diagonal/>
    </border>
    <border>
      <left/>
      <right style="thin">
        <color rgb="FF000000"/>
      </right>
      <top/>
      <bottom style="thin">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right/>
      <top style="medium">
        <color rgb="FF000000"/>
      </top>
      <bottom style="medium">
        <color rgb="FF000000"/>
      </bottom>
      <diagonal/>
    </border>
    <border>
      <left style="thin">
        <color rgb="FF000000"/>
      </left>
      <right/>
      <top/>
      <bottom style="hair">
        <color rgb="FF000000"/>
      </bottom>
      <diagonal/>
    </border>
    <border>
      <left/>
      <right/>
      <top/>
      <bottom style="hair">
        <color rgb="FF000000"/>
      </bottom>
      <diagonal/>
    </border>
    <border>
      <left/>
      <right style="medium">
        <color rgb="FF000000"/>
      </right>
      <top/>
      <bottom style="hair">
        <color rgb="FF000000"/>
      </bottom>
      <diagonal/>
    </border>
    <border>
      <left style="thin">
        <color rgb="FF000000"/>
      </left>
      <right/>
      <top style="hair">
        <color rgb="FF000000"/>
      </top>
      <bottom/>
      <diagonal/>
    </border>
    <border>
      <left/>
      <right/>
      <top style="hair">
        <color rgb="FF000000"/>
      </top>
      <bottom/>
      <diagonal/>
    </border>
    <border>
      <left/>
      <right style="medium">
        <color rgb="FF000000"/>
      </right>
      <top style="hair">
        <color rgb="FF000000"/>
      </top>
      <bottom/>
      <diagonal/>
    </border>
    <border>
      <left style="medium">
        <color rgb="FF000000"/>
      </left>
      <right style="medium">
        <color rgb="FF000000"/>
      </right>
      <top/>
      <bottom style="medium">
        <color rgb="FF000000"/>
      </bottom>
      <diagonal/>
    </border>
    <border>
      <left style="thin">
        <color rgb="FF000000"/>
      </left>
      <right/>
      <top/>
      <bottom/>
      <diagonal/>
    </border>
    <border>
      <left/>
      <right style="thin">
        <color rgb="FF000000"/>
      </right>
      <top style="medium">
        <color rgb="FF000000"/>
      </top>
      <bottom/>
      <diagonal/>
    </border>
    <border>
      <left style="medium">
        <color rgb="FF000000"/>
      </left>
      <right/>
      <top style="thin">
        <color rgb="FF000000"/>
      </top>
      <bottom/>
      <diagonal/>
    </border>
    <border>
      <left/>
      <right style="medium">
        <color rgb="FF000000"/>
      </right>
      <top style="thin">
        <color rgb="FF000000"/>
      </top>
      <bottom/>
      <diagonal/>
    </border>
    <border>
      <left style="medium">
        <color rgb="FF000000"/>
      </left>
      <right/>
      <top/>
      <bottom style="thin">
        <color rgb="FF000000"/>
      </bottom>
      <diagonal/>
    </border>
    <border>
      <left/>
      <right style="medium">
        <color rgb="FF000000"/>
      </right>
      <top/>
      <bottom style="thin">
        <color rgb="FF000000"/>
      </bottom>
      <diagonal/>
    </border>
    <border>
      <left/>
      <right/>
      <top/>
      <bottom/>
      <diagonal/>
    </border>
    <border>
      <left/>
      <right style="thin">
        <color rgb="FF000000"/>
      </right>
      <top/>
      <bottom style="medium">
        <color rgb="FF000000"/>
      </bottom>
      <diagonal/>
    </border>
    <border>
      <left/>
      <right style="medium">
        <color rgb="FF000000"/>
      </right>
      <top/>
      <bottom style="medium">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style="thin">
        <color rgb="FF000000"/>
      </right>
      <top style="thin">
        <color rgb="FF000000"/>
      </top>
      <bottom style="medium">
        <color rgb="FF000000"/>
      </bottom>
      <diagonal/>
    </border>
    <border>
      <left/>
      <right/>
      <top/>
      <bottom style="thin">
        <color auto="1"/>
      </bottom>
      <diagonal/>
    </border>
    <border>
      <left/>
      <right/>
      <top style="thin">
        <color auto="1"/>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hair">
        <color rgb="FF000000"/>
      </right>
      <top style="medium">
        <color rgb="FF000000"/>
      </top>
      <bottom style="thin">
        <color rgb="FF000000"/>
      </bottom>
      <diagonal/>
    </border>
    <border>
      <left style="hair">
        <color rgb="FF000000"/>
      </left>
      <right/>
      <top style="medium">
        <color rgb="FF000000"/>
      </top>
      <bottom style="thin">
        <color rgb="FF000000"/>
      </bottom>
      <diagonal/>
    </border>
    <border>
      <left/>
      <right style="hair">
        <color rgb="FF000000"/>
      </right>
      <top style="thin">
        <color rgb="FF000000"/>
      </top>
      <bottom style="thin">
        <color rgb="FF000000"/>
      </bottom>
      <diagonal/>
    </border>
    <border>
      <left style="hair">
        <color rgb="FF000000"/>
      </left>
      <right/>
      <top style="thin">
        <color rgb="FF000000"/>
      </top>
      <bottom style="thin">
        <color rgb="FF000000"/>
      </bottom>
      <diagonal/>
    </border>
    <border>
      <left/>
      <right style="hair">
        <color rgb="FF000000"/>
      </right>
      <top style="thin">
        <color rgb="FF000000"/>
      </top>
      <bottom/>
      <diagonal/>
    </border>
    <border>
      <left/>
      <right style="hair">
        <color rgb="FF000000"/>
      </right>
      <top/>
      <bottom style="thin">
        <color rgb="FF000000"/>
      </bottom>
      <diagonal/>
    </border>
    <border>
      <left/>
      <right style="hair">
        <color rgb="FF000000"/>
      </right>
      <top style="medium">
        <color rgb="FF000000"/>
      </top>
      <bottom/>
      <diagonal/>
    </border>
    <border>
      <left/>
      <right style="medium">
        <color rgb="FF000000"/>
      </right>
      <top style="medium">
        <color rgb="FF000000"/>
      </top>
      <bottom style="thin">
        <color rgb="FF000000"/>
      </bottom>
      <diagonal/>
    </border>
    <border>
      <left style="thin">
        <color indexed="64"/>
      </left>
      <right/>
      <top/>
      <bottom/>
      <diagonal/>
    </border>
    <border>
      <left style="thin">
        <color rgb="FF000000"/>
      </left>
      <right/>
      <top style="medium">
        <color rgb="FF000000"/>
      </top>
      <bottom style="hair">
        <color rgb="FF000000"/>
      </bottom>
      <diagonal/>
    </border>
    <border>
      <left/>
      <right/>
      <top style="medium">
        <color rgb="FF000000"/>
      </top>
      <bottom style="hair">
        <color rgb="FF000000"/>
      </bottom>
      <diagonal/>
    </border>
    <border>
      <left/>
      <right style="thin">
        <color rgb="FF000000"/>
      </right>
      <top style="medium">
        <color rgb="FF000000"/>
      </top>
      <bottom style="hair">
        <color rgb="FF000000"/>
      </bottom>
      <diagonal/>
    </border>
    <border>
      <left style="thin">
        <color rgb="FF000000"/>
      </left>
      <right/>
      <top style="hair">
        <color rgb="FF000000"/>
      </top>
      <bottom style="hair">
        <color rgb="FF000000"/>
      </bottom>
      <diagonal/>
    </border>
    <border>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thin">
        <color rgb="FF000000"/>
      </right>
      <top style="hair">
        <color rgb="FF000000"/>
      </top>
      <bottom style="thin">
        <color rgb="FF000000"/>
      </bottom>
      <diagonal/>
    </border>
    <border>
      <left/>
      <right style="thin">
        <color rgb="FF000000"/>
      </right>
      <top style="thin">
        <color indexed="64"/>
      </top>
      <bottom/>
      <diagonal/>
    </border>
    <border>
      <left/>
      <right style="thin">
        <color rgb="FF000000"/>
      </right>
      <top/>
      <bottom style="thin">
        <color indexed="64"/>
      </bottom>
      <diagonal/>
    </border>
    <border>
      <left style="thin">
        <color rgb="FF000000"/>
      </left>
      <right/>
      <top style="thin">
        <color indexed="64"/>
      </top>
      <bottom/>
      <diagonal/>
    </border>
    <border>
      <left style="thin">
        <color rgb="FF000000"/>
      </left>
      <right/>
      <top/>
      <bottom style="thin">
        <color indexed="64"/>
      </bottom>
      <diagonal/>
    </border>
    <border>
      <left style="dotted">
        <color rgb="FF000000"/>
      </left>
      <right/>
      <top style="thin">
        <color rgb="FF000000"/>
      </top>
      <bottom/>
      <diagonal/>
    </border>
    <border>
      <left style="dotted">
        <color rgb="FF000000"/>
      </left>
      <right/>
      <top/>
      <bottom/>
      <diagonal/>
    </border>
    <border>
      <left style="dotted">
        <color rgb="FF000000"/>
      </left>
      <right/>
      <top/>
      <bottom style="thin">
        <color rgb="FF000000"/>
      </bottom>
      <diagonal/>
    </border>
    <border>
      <left/>
      <right style="dotted">
        <color rgb="FF000000"/>
      </right>
      <top style="thin">
        <color rgb="FF000000"/>
      </top>
      <bottom/>
      <diagonal/>
    </border>
    <border>
      <left/>
      <right style="dotted">
        <color rgb="FF000000"/>
      </right>
      <top/>
      <bottom/>
      <diagonal/>
    </border>
    <border>
      <left/>
      <right style="dotted">
        <color rgb="FF000000"/>
      </right>
      <top/>
      <bottom style="thin">
        <color rgb="FF000000"/>
      </bottom>
      <diagonal/>
    </border>
    <border>
      <left style="thin">
        <color rgb="FF000000"/>
      </left>
      <right/>
      <top style="medium">
        <color rgb="FF000000"/>
      </top>
      <bottom style="medium">
        <color rgb="FF000000"/>
      </bottom>
      <diagonal/>
    </border>
    <border>
      <left style="thin">
        <color indexed="22"/>
      </left>
      <right style="thin">
        <color indexed="22"/>
      </right>
      <top style="thin">
        <color indexed="22"/>
      </top>
      <bottom style="thin">
        <color indexed="22"/>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22"/>
      </right>
      <top style="thin">
        <color indexed="22"/>
      </top>
      <bottom style="thin">
        <color indexed="22"/>
      </bottom>
      <diagonal/>
    </border>
    <border>
      <left/>
      <right/>
      <top style="thin">
        <color indexed="22"/>
      </top>
      <bottom style="thin">
        <color indexed="22"/>
      </bottom>
      <diagonal/>
    </border>
    <border>
      <left style="thin">
        <color indexed="22"/>
      </left>
      <right/>
      <top style="thin">
        <color indexed="22"/>
      </top>
      <bottom style="thin">
        <color indexed="22"/>
      </bottom>
      <diagonal/>
    </border>
    <border>
      <left style="hair">
        <color rgb="FF000000"/>
      </left>
      <right/>
      <top style="thin">
        <color rgb="FF000000"/>
      </top>
      <bottom/>
      <diagonal/>
    </border>
    <border>
      <left style="hair">
        <color rgb="FF000000"/>
      </left>
      <right/>
      <top/>
      <bottom style="thin">
        <color rgb="FF000000"/>
      </bottom>
      <diagonal/>
    </border>
    <border>
      <left style="hair">
        <color rgb="FF000000"/>
      </left>
      <right/>
      <top style="medium">
        <color rgb="FF000000"/>
      </top>
      <bottom/>
      <diagonal/>
    </border>
  </borders>
  <cellStyleXfs count="6">
    <xf numFmtId="0" fontId="0" fillId="0" borderId="0"/>
    <xf numFmtId="0" fontId="20" fillId="0" borderId="0" applyNumberFormat="0" applyFill="0" applyBorder="0" applyAlignment="0" applyProtection="0"/>
    <xf numFmtId="0" fontId="26" fillId="0" borderId="75"/>
    <xf numFmtId="0" fontId="30" fillId="0" borderId="75"/>
    <xf numFmtId="0" fontId="30" fillId="0" borderId="75"/>
    <xf numFmtId="0" fontId="30" fillId="0" borderId="75"/>
  </cellStyleXfs>
  <cellXfs count="1081">
    <xf numFmtId="0" fontId="0" fillId="0" borderId="0" xfId="0" applyAlignment="1">
      <alignment vertical="center"/>
    </xf>
    <xf numFmtId="0" fontId="2" fillId="0" borderId="0" xfId="0" applyFont="1" applyAlignment="1">
      <alignment vertical="top"/>
    </xf>
    <xf numFmtId="0" fontId="2" fillId="0" borderId="0" xfId="0" applyFont="1" applyAlignment="1">
      <alignment vertical="top" wrapText="1"/>
    </xf>
    <xf numFmtId="0" fontId="2" fillId="0" borderId="0" xfId="0" applyFont="1" applyAlignment="1">
      <alignment horizontal="center" vertical="top"/>
    </xf>
    <xf numFmtId="0" fontId="2" fillId="0" borderId="0" xfId="0" quotePrefix="1" applyFont="1" applyAlignment="1">
      <alignment horizontal="right" vertical="top"/>
    </xf>
    <xf numFmtId="0" fontId="2" fillId="0" borderId="0" xfId="0" applyFont="1" applyAlignment="1">
      <alignment horizontal="left" vertical="top"/>
    </xf>
    <xf numFmtId="0" fontId="4" fillId="2" borderId="1" xfId="0" applyFont="1" applyFill="1" applyBorder="1" applyAlignment="1">
      <alignment horizontal="left" vertical="center"/>
    </xf>
    <xf numFmtId="0" fontId="5" fillId="2" borderId="1" xfId="0" applyFont="1" applyFill="1" applyBorder="1" applyAlignment="1">
      <alignment vertical="center"/>
    </xf>
    <xf numFmtId="0" fontId="4" fillId="2" borderId="1" xfId="0" applyFont="1" applyFill="1" applyBorder="1" applyAlignment="1">
      <alignment vertical="center"/>
    </xf>
    <xf numFmtId="0" fontId="5" fillId="2" borderId="1" xfId="0" applyFont="1" applyFill="1" applyBorder="1" applyAlignment="1">
      <alignment vertical="center" wrapText="1"/>
    </xf>
    <xf numFmtId="0" fontId="5" fillId="2" borderId="1" xfId="0" applyFont="1" applyFill="1" applyBorder="1" applyAlignment="1">
      <alignment horizontal="center" vertical="center"/>
    </xf>
    <xf numFmtId="0" fontId="8" fillId="2" borderId="1" xfId="0" applyFont="1" applyFill="1" applyBorder="1" applyAlignment="1">
      <alignment horizontal="left" vertical="center" shrinkToFit="1"/>
    </xf>
    <xf numFmtId="0" fontId="4" fillId="2" borderId="50" xfId="0" applyFont="1" applyFill="1" applyBorder="1" applyAlignment="1">
      <alignment horizontal="center" vertical="center"/>
    </xf>
    <xf numFmtId="0" fontId="16" fillId="0" borderId="0" xfId="0" applyFont="1" applyAlignment="1">
      <alignment vertical="center"/>
    </xf>
    <xf numFmtId="0" fontId="8" fillId="7" borderId="26" xfId="0" applyFont="1" applyFill="1" applyBorder="1" applyAlignment="1">
      <alignment vertical="center"/>
    </xf>
    <xf numFmtId="0" fontId="8" fillId="7" borderId="70" xfId="0" applyFont="1" applyFill="1" applyBorder="1" applyAlignment="1">
      <alignment vertical="center"/>
    </xf>
    <xf numFmtId="0" fontId="8" fillId="7" borderId="40" xfId="0" applyFont="1" applyFill="1" applyBorder="1" applyAlignment="1">
      <alignment vertical="center"/>
    </xf>
    <xf numFmtId="0" fontId="8" fillId="7" borderId="58" xfId="0" applyFont="1" applyFill="1" applyBorder="1" applyAlignment="1">
      <alignment vertical="center"/>
    </xf>
    <xf numFmtId="0" fontId="4" fillId="2" borderId="75" xfId="0" applyFont="1" applyFill="1" applyBorder="1" applyAlignment="1">
      <alignment vertical="center"/>
    </xf>
    <xf numFmtId="0" fontId="5" fillId="2" borderId="75" xfId="0" applyFont="1" applyFill="1" applyBorder="1" applyAlignment="1">
      <alignment vertical="center"/>
    </xf>
    <xf numFmtId="0" fontId="5" fillId="2" borderId="75" xfId="0" applyFont="1" applyFill="1" applyBorder="1" applyAlignment="1">
      <alignment vertical="center" wrapText="1"/>
    </xf>
    <xf numFmtId="0" fontId="5" fillId="2" borderId="75" xfId="0" applyFont="1" applyFill="1" applyBorder="1" applyAlignment="1">
      <alignment horizontal="center" vertical="center"/>
    </xf>
    <xf numFmtId="0" fontId="4" fillId="9" borderId="0" xfId="0" applyFont="1" applyFill="1" applyAlignment="1">
      <alignment vertical="center"/>
    </xf>
    <xf numFmtId="0" fontId="4" fillId="2" borderId="75" xfId="0" applyFont="1" applyFill="1" applyBorder="1" applyAlignment="1">
      <alignment horizontal="left" vertical="center"/>
    </xf>
    <xf numFmtId="0" fontId="6" fillId="2" borderId="75" xfId="0" applyFont="1" applyFill="1" applyBorder="1" applyAlignment="1">
      <alignment vertical="center"/>
    </xf>
    <xf numFmtId="0" fontId="4" fillId="2" borderId="75" xfId="0" applyFont="1" applyFill="1" applyBorder="1" applyAlignment="1">
      <alignment vertical="center" shrinkToFit="1"/>
    </xf>
    <xf numFmtId="0" fontId="13" fillId="2" borderId="75" xfId="0" applyFont="1" applyFill="1" applyBorder="1" applyAlignment="1">
      <alignment vertical="center"/>
    </xf>
    <xf numFmtId="0" fontId="14" fillId="2" borderId="75" xfId="0" applyFont="1" applyFill="1" applyBorder="1" applyAlignment="1">
      <alignment vertical="center"/>
    </xf>
    <xf numFmtId="0" fontId="6" fillId="2" borderId="96" xfId="0" applyFont="1" applyFill="1" applyBorder="1" applyAlignment="1">
      <alignment vertical="center"/>
    </xf>
    <xf numFmtId="0" fontId="26" fillId="0" borderId="75" xfId="2" applyAlignment="1">
      <alignment vertical="center"/>
    </xf>
    <xf numFmtId="0" fontId="27" fillId="0" borderId="75" xfId="2" applyFont="1" applyAlignment="1">
      <alignment horizontal="center" vertical="top" wrapText="1"/>
    </xf>
    <xf numFmtId="0" fontId="30" fillId="10" borderId="117" xfId="3" applyFill="1" applyBorder="1" applyAlignment="1">
      <alignment horizontal="right" wrapText="1"/>
    </xf>
    <xf numFmtId="14" fontId="30" fillId="0" borderId="117" xfId="3" applyNumberFormat="1" applyBorder="1" applyAlignment="1">
      <alignment horizontal="right" wrapText="1"/>
    </xf>
    <xf numFmtId="0" fontId="30" fillId="0" borderId="117" xfId="3" applyBorder="1" applyAlignment="1">
      <alignment wrapText="1"/>
    </xf>
    <xf numFmtId="0" fontId="30" fillId="0" borderId="117" xfId="3" applyBorder="1" applyAlignment="1">
      <alignment horizontal="right" wrapText="1"/>
    </xf>
    <xf numFmtId="0" fontId="30" fillId="0" borderId="75" xfId="3"/>
    <xf numFmtId="0" fontId="31" fillId="0" borderId="75" xfId="2" applyFont="1" applyAlignment="1">
      <alignment vertical="center"/>
    </xf>
    <xf numFmtId="0" fontId="30" fillId="11" borderId="118" xfId="3" applyFill="1" applyBorder="1" applyAlignment="1">
      <alignment horizontal="center"/>
    </xf>
    <xf numFmtId="0" fontId="30" fillId="11" borderId="118" xfId="3" applyFill="1" applyBorder="1" applyAlignment="1">
      <alignment horizontal="left"/>
    </xf>
    <xf numFmtId="0" fontId="32" fillId="0" borderId="75" xfId="2" applyFont="1" applyAlignment="1">
      <alignment vertical="center"/>
    </xf>
    <xf numFmtId="0" fontId="33" fillId="0" borderId="75" xfId="2" applyFont="1" applyAlignment="1">
      <alignment vertical="center"/>
    </xf>
    <xf numFmtId="0" fontId="35" fillId="0" borderId="75" xfId="4" applyFont="1" applyAlignment="1">
      <alignment horizontal="left"/>
    </xf>
    <xf numFmtId="0" fontId="35" fillId="0" borderId="75" xfId="4" applyFont="1" applyAlignment="1">
      <alignment horizontal="left" wrapText="1"/>
    </xf>
    <xf numFmtId="0" fontId="35" fillId="0" borderId="119" xfId="4" applyFont="1" applyBorder="1" applyAlignment="1">
      <alignment horizontal="left"/>
    </xf>
    <xf numFmtId="0" fontId="35" fillId="0" borderId="119" xfId="4" applyFont="1" applyBorder="1" applyAlignment="1">
      <alignment horizontal="left" wrapText="1"/>
    </xf>
    <xf numFmtId="0" fontId="35" fillId="11" borderId="120" xfId="4" applyFont="1" applyFill="1" applyBorder="1" applyAlignment="1">
      <alignment horizontal="center"/>
    </xf>
    <xf numFmtId="0" fontId="34" fillId="0" borderId="75" xfId="2" applyFont="1" applyAlignment="1">
      <alignment vertical="center"/>
    </xf>
    <xf numFmtId="0" fontId="36" fillId="0" borderId="75" xfId="2" applyFont="1" applyAlignment="1">
      <alignment vertical="center"/>
    </xf>
    <xf numFmtId="0" fontId="37" fillId="0" borderId="75" xfId="2" applyFont="1" applyAlignment="1">
      <alignment vertical="center"/>
    </xf>
    <xf numFmtId="0" fontId="35" fillId="10" borderId="119" xfId="4" applyFont="1" applyFill="1" applyBorder="1" applyAlignment="1">
      <alignment horizontal="left" wrapText="1"/>
    </xf>
    <xf numFmtId="0" fontId="35" fillId="0" borderId="121" xfId="4" applyFont="1" applyBorder="1" applyAlignment="1">
      <alignment horizontal="left"/>
    </xf>
    <xf numFmtId="0" fontId="35" fillId="12" borderId="122" xfId="4" applyFont="1" applyFill="1" applyBorder="1" applyAlignment="1">
      <alignment horizontal="left" wrapText="1"/>
    </xf>
    <xf numFmtId="0" fontId="35" fillId="10" borderId="123" xfId="4" applyFont="1" applyFill="1" applyBorder="1" applyAlignment="1">
      <alignment horizontal="left" wrapText="1"/>
    </xf>
    <xf numFmtId="0" fontId="38" fillId="0" borderId="75" xfId="2" applyFont="1" applyAlignment="1">
      <alignment horizontal="center" vertical="top" wrapText="1"/>
    </xf>
    <xf numFmtId="0" fontId="26" fillId="0" borderId="75" xfId="2" applyAlignment="1">
      <alignment vertical="top"/>
    </xf>
    <xf numFmtId="0" fontId="39" fillId="0" borderId="75" xfId="2" applyFont="1" applyAlignment="1">
      <alignment horizontal="center" vertical="top" wrapText="1"/>
    </xf>
    <xf numFmtId="0" fontId="19" fillId="0" borderId="75" xfId="2" applyFont="1" applyAlignment="1">
      <alignment vertical="center"/>
    </xf>
    <xf numFmtId="10" fontId="30" fillId="10" borderId="117" xfId="5" applyNumberFormat="1" applyFill="1" applyBorder="1" applyAlignment="1">
      <alignment horizontal="right" wrapText="1"/>
    </xf>
    <xf numFmtId="181" fontId="30" fillId="0" borderId="117" xfId="5" applyNumberFormat="1" applyBorder="1" applyAlignment="1">
      <alignment horizontal="right" wrapText="1"/>
    </xf>
    <xf numFmtId="0" fontId="30" fillId="0" borderId="117" xfId="5" applyBorder="1" applyAlignment="1">
      <alignment wrapText="1"/>
    </xf>
    <xf numFmtId="0" fontId="30" fillId="0" borderId="75" xfId="5"/>
    <xf numFmtId="0" fontId="30" fillId="0" borderId="117" xfId="5" applyBorder="1" applyAlignment="1">
      <alignment horizontal="right" wrapText="1"/>
    </xf>
    <xf numFmtId="14" fontId="30" fillId="0" borderId="117" xfId="5" applyNumberFormat="1" applyBorder="1" applyAlignment="1">
      <alignment horizontal="right" wrapText="1"/>
    </xf>
    <xf numFmtId="22" fontId="30" fillId="0" borderId="117" xfId="5" applyNumberFormat="1" applyBorder="1" applyAlignment="1">
      <alignment horizontal="right" wrapText="1"/>
    </xf>
    <xf numFmtId="0" fontId="30" fillId="0" borderId="124" xfId="5" applyBorder="1" applyAlignment="1">
      <alignment wrapText="1"/>
    </xf>
    <xf numFmtId="0" fontId="30" fillId="12" borderId="122" xfId="5" applyFill="1" applyBorder="1" applyAlignment="1">
      <alignment wrapText="1"/>
    </xf>
    <xf numFmtId="14" fontId="30" fillId="0" borderId="125" xfId="5" applyNumberFormat="1" applyBorder="1" applyAlignment="1">
      <alignment horizontal="right" wrapText="1"/>
    </xf>
    <xf numFmtId="0" fontId="30" fillId="12" borderId="122" xfId="5" applyFill="1" applyBorder="1" applyAlignment="1">
      <alignment horizontal="right" wrapText="1"/>
    </xf>
    <xf numFmtId="0" fontId="30" fillId="10" borderId="126" xfId="5" applyFill="1" applyBorder="1" applyAlignment="1">
      <alignment horizontal="right" wrapText="1"/>
    </xf>
    <xf numFmtId="0" fontId="30" fillId="11" borderId="118" xfId="5" applyFill="1" applyBorder="1" applyAlignment="1">
      <alignment horizontal="center"/>
    </xf>
    <xf numFmtId="0" fontId="30" fillId="11" borderId="120" xfId="5" applyFill="1" applyBorder="1" applyAlignment="1">
      <alignment horizontal="center"/>
    </xf>
    <xf numFmtId="14" fontId="30" fillId="0" borderId="75" xfId="5" applyNumberFormat="1"/>
    <xf numFmtId="0" fontId="0" fillId="0" borderId="0" xfId="0" applyAlignment="1">
      <alignment horizontal="center" vertical="center" wrapText="1"/>
    </xf>
    <xf numFmtId="0" fontId="0" fillId="0" borderId="0" xfId="0"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0" fillId="0" borderId="0" xfId="0" applyAlignment="1">
      <alignment horizontal="left" vertical="center"/>
    </xf>
    <xf numFmtId="0" fontId="3" fillId="0" borderId="0" xfId="0" applyFont="1" applyAlignment="1">
      <alignment horizontal="left" vertical="center"/>
    </xf>
    <xf numFmtId="0" fontId="3" fillId="9" borderId="0" xfId="0" applyFont="1" applyFill="1" applyAlignment="1">
      <alignment vertical="center"/>
    </xf>
    <xf numFmtId="0" fontId="19" fillId="0" borderId="0" xfId="0" applyFont="1" applyAlignment="1">
      <alignment horizontal="center" vertical="center"/>
    </xf>
    <xf numFmtId="0" fontId="8" fillId="2" borderId="75" xfId="0" applyFont="1" applyFill="1" applyBorder="1" applyAlignment="1">
      <alignment vertical="top" wrapText="1"/>
    </xf>
    <xf numFmtId="0" fontId="23" fillId="2" borderId="75" xfId="0" applyFont="1" applyFill="1" applyBorder="1" applyAlignment="1">
      <alignment vertical="center"/>
    </xf>
    <xf numFmtId="31" fontId="30" fillId="0" borderId="117" xfId="3" applyNumberFormat="1" applyBorder="1" applyAlignment="1">
      <alignment wrapText="1"/>
    </xf>
    <xf numFmtId="182" fontId="25" fillId="2" borderId="75" xfId="0" applyNumberFormat="1" applyFont="1" applyFill="1" applyBorder="1" applyAlignment="1">
      <alignment vertical="center"/>
    </xf>
    <xf numFmtId="182" fontId="17" fillId="2" borderId="106" xfId="0" applyNumberFormat="1" applyFont="1" applyFill="1" applyBorder="1" applyAlignment="1" applyProtection="1">
      <alignment vertical="center"/>
      <protection hidden="1"/>
    </xf>
    <xf numFmtId="182" fontId="17" fillId="2" borderId="107" xfId="0" applyNumberFormat="1" applyFont="1" applyFill="1" applyBorder="1" applyAlignment="1" applyProtection="1">
      <alignment vertical="center"/>
      <protection hidden="1"/>
    </xf>
    <xf numFmtId="0" fontId="4" fillId="9" borderId="0" xfId="0" applyFont="1" applyFill="1" applyAlignment="1">
      <alignment vertical="top" wrapText="1"/>
    </xf>
    <xf numFmtId="0" fontId="4" fillId="2" borderId="1" xfId="0" applyFont="1" applyFill="1" applyBorder="1" applyAlignment="1" applyProtection="1">
      <alignment horizontal="left" vertical="center"/>
      <protection hidden="1"/>
    </xf>
    <xf numFmtId="0" fontId="4" fillId="2" borderId="75" xfId="0" applyFont="1" applyFill="1" applyBorder="1" applyAlignment="1" applyProtection="1">
      <alignment horizontal="left" vertical="center"/>
      <protection hidden="1"/>
    </xf>
    <xf numFmtId="0" fontId="5" fillId="2" borderId="1" xfId="0" applyFont="1" applyFill="1" applyBorder="1" applyAlignment="1" applyProtection="1">
      <alignment vertical="center"/>
      <protection hidden="1"/>
    </xf>
    <xf numFmtId="0" fontId="4" fillId="2" borderId="1" xfId="0" applyFont="1" applyFill="1" applyBorder="1" applyAlignment="1" applyProtection="1">
      <alignment vertical="center"/>
      <protection hidden="1"/>
    </xf>
    <xf numFmtId="0" fontId="4" fillId="2" borderId="75" xfId="0" applyFont="1" applyFill="1" applyBorder="1" applyAlignment="1" applyProtection="1">
      <alignment vertical="center"/>
      <protection hidden="1"/>
    </xf>
    <xf numFmtId="0" fontId="4" fillId="9" borderId="0" xfId="0" applyFont="1" applyFill="1" applyAlignment="1" applyProtection="1">
      <alignment vertical="center"/>
      <protection hidden="1"/>
    </xf>
    <xf numFmtId="0" fontId="4" fillId="9" borderId="106" xfId="0" applyFont="1" applyFill="1" applyBorder="1" applyAlignment="1" applyProtection="1">
      <alignment vertical="center"/>
      <protection hidden="1"/>
    </xf>
    <xf numFmtId="0" fontId="6" fillId="2" borderId="96" xfId="0" applyFont="1" applyFill="1" applyBorder="1" applyAlignment="1" applyProtection="1">
      <alignment vertical="center"/>
      <protection hidden="1"/>
    </xf>
    <xf numFmtId="0" fontId="6" fillId="2" borderId="75" xfId="0" applyFont="1" applyFill="1" applyBorder="1" applyAlignment="1" applyProtection="1">
      <alignment vertical="center"/>
      <protection hidden="1"/>
    </xf>
    <xf numFmtId="0" fontId="5" fillId="2" borderId="75" xfId="0" applyFont="1" applyFill="1" applyBorder="1" applyAlignment="1" applyProtection="1">
      <alignment vertical="center"/>
      <protection hidden="1"/>
    </xf>
    <xf numFmtId="0" fontId="4" fillId="9" borderId="107" xfId="0" applyFont="1" applyFill="1" applyBorder="1" applyAlignment="1" applyProtection="1">
      <alignment vertical="center"/>
      <protection hidden="1"/>
    </xf>
    <xf numFmtId="0" fontId="5" fillId="2" borderId="1" xfId="0" applyFont="1" applyFill="1" applyBorder="1" applyAlignment="1" applyProtection="1">
      <alignment vertical="center" wrapText="1"/>
      <protection hidden="1"/>
    </xf>
    <xf numFmtId="0" fontId="5" fillId="2" borderId="75" xfId="0" applyFont="1" applyFill="1" applyBorder="1" applyAlignment="1" applyProtection="1">
      <alignment vertical="center" wrapText="1"/>
      <protection hidden="1"/>
    </xf>
    <xf numFmtId="0" fontId="5" fillId="2" borderId="1" xfId="0" applyFont="1" applyFill="1" applyBorder="1" applyAlignment="1" applyProtection="1">
      <alignment horizontal="center" vertical="center"/>
      <protection hidden="1"/>
    </xf>
    <xf numFmtId="0" fontId="5" fillId="2" borderId="75" xfId="0" applyFont="1" applyFill="1" applyBorder="1" applyAlignment="1" applyProtection="1">
      <alignment horizontal="center" vertical="center"/>
      <protection hidden="1"/>
    </xf>
    <xf numFmtId="0" fontId="8" fillId="2" borderId="1" xfId="0" applyFont="1" applyFill="1" applyBorder="1" applyAlignment="1" applyProtection="1">
      <alignment horizontal="center" vertical="center" textRotation="255"/>
      <protection hidden="1"/>
    </xf>
    <xf numFmtId="0" fontId="8" fillId="2" borderId="1" xfId="0" applyFont="1" applyFill="1" applyBorder="1" applyAlignment="1" applyProtection="1">
      <alignment horizontal="center" vertical="center" textRotation="255" shrinkToFit="1"/>
      <protection hidden="1"/>
    </xf>
    <xf numFmtId="0" fontId="8" fillId="2" borderId="1" xfId="0" applyFont="1" applyFill="1" applyBorder="1" applyAlignment="1" applyProtection="1">
      <alignment horizontal="center" vertical="center" shrinkToFit="1"/>
      <protection hidden="1"/>
    </xf>
    <xf numFmtId="0" fontId="8" fillId="2" borderId="75" xfId="0" applyFont="1" applyFill="1" applyBorder="1" applyAlignment="1" applyProtection="1">
      <alignment horizontal="center" vertical="center" shrinkToFit="1"/>
      <protection hidden="1"/>
    </xf>
    <xf numFmtId="0" fontId="9" fillId="2" borderId="1" xfId="0" applyFont="1" applyFill="1" applyBorder="1" applyAlignment="1" applyProtection="1">
      <alignment horizontal="center" vertical="center" shrinkToFit="1"/>
      <protection hidden="1"/>
    </xf>
    <xf numFmtId="0" fontId="9" fillId="2" borderId="75" xfId="0" applyFont="1" applyFill="1" applyBorder="1" applyAlignment="1" applyProtection="1">
      <alignment horizontal="center" vertical="center" shrinkToFit="1"/>
      <protection hidden="1"/>
    </xf>
    <xf numFmtId="0" fontId="8" fillId="2" borderId="1" xfId="0" applyFont="1" applyFill="1" applyBorder="1" applyAlignment="1" applyProtection="1">
      <alignment horizontal="left" vertical="center" shrinkToFit="1"/>
      <protection hidden="1"/>
    </xf>
    <xf numFmtId="0" fontId="8" fillId="2" borderId="75" xfId="0" applyFont="1" applyFill="1" applyBorder="1" applyAlignment="1" applyProtection="1">
      <alignment horizontal="left" vertical="center" shrinkToFit="1"/>
      <protection hidden="1"/>
    </xf>
    <xf numFmtId="0" fontId="9" fillId="2" borderId="34" xfId="0" applyFont="1" applyFill="1" applyBorder="1" applyAlignment="1" applyProtection="1">
      <alignment horizontal="center" vertical="center" shrinkToFit="1"/>
      <protection hidden="1"/>
    </xf>
    <xf numFmtId="0" fontId="9" fillId="2" borderId="26" xfId="0" applyFont="1" applyFill="1" applyBorder="1" applyAlignment="1" applyProtection="1">
      <alignment horizontal="center" vertical="center" shrinkToFit="1"/>
      <protection hidden="1"/>
    </xf>
    <xf numFmtId="31" fontId="8" fillId="2" borderId="26" xfId="0" applyNumberFormat="1" applyFont="1" applyFill="1" applyBorder="1" applyAlignment="1" applyProtection="1">
      <alignment horizontal="center" vertical="center" shrinkToFit="1"/>
      <protection hidden="1"/>
    </xf>
    <xf numFmtId="31" fontId="8" fillId="2" borderId="34" xfId="0" applyNumberFormat="1" applyFont="1" applyFill="1" applyBorder="1" applyAlignment="1" applyProtection="1">
      <alignment horizontal="center" vertical="center" shrinkToFit="1"/>
      <protection hidden="1"/>
    </xf>
    <xf numFmtId="176" fontId="9" fillId="2" borderId="26" xfId="0" applyNumberFormat="1" applyFont="1" applyFill="1" applyBorder="1" applyAlignment="1" applyProtection="1">
      <alignment horizontal="right" vertical="center" shrinkToFit="1"/>
      <protection hidden="1"/>
    </xf>
    <xf numFmtId="31" fontId="4" fillId="2" borderId="26" xfId="0" applyNumberFormat="1" applyFont="1" applyFill="1" applyBorder="1" applyAlignment="1" applyProtection="1">
      <alignment horizontal="center" vertical="center" wrapText="1"/>
      <protection hidden="1"/>
    </xf>
    <xf numFmtId="31" fontId="4" fillId="2" borderId="34" xfId="0" applyNumberFormat="1" applyFont="1" applyFill="1" applyBorder="1" applyAlignment="1" applyProtection="1">
      <alignment horizontal="center" vertical="center" wrapText="1"/>
      <protection hidden="1"/>
    </xf>
    <xf numFmtId="0" fontId="4" fillId="2" borderId="50" xfId="0" applyFont="1" applyFill="1" applyBorder="1" applyAlignment="1" applyProtection="1">
      <alignment horizontal="center" vertical="center"/>
      <protection hidden="1"/>
    </xf>
    <xf numFmtId="0" fontId="4" fillId="2" borderId="75" xfId="0" applyFont="1" applyFill="1" applyBorder="1" applyAlignment="1" applyProtection="1">
      <alignment vertical="center" shrinkToFit="1"/>
      <protection hidden="1"/>
    </xf>
    <xf numFmtId="0" fontId="11" fillId="2" borderId="69" xfId="0" applyFont="1" applyFill="1" applyBorder="1" applyAlignment="1" applyProtection="1">
      <alignment vertical="center"/>
      <protection hidden="1"/>
    </xf>
    <xf numFmtId="0" fontId="11" fillId="2" borderId="75" xfId="0" applyFont="1" applyFill="1" applyBorder="1" applyAlignment="1" applyProtection="1">
      <alignment vertical="center"/>
      <protection hidden="1"/>
    </xf>
    <xf numFmtId="0" fontId="8" fillId="2" borderId="75" xfId="0" applyFont="1" applyFill="1" applyBorder="1" applyAlignment="1" applyProtection="1">
      <alignment vertical="top" wrapText="1"/>
      <protection hidden="1"/>
    </xf>
    <xf numFmtId="0" fontId="8" fillId="7" borderId="26" xfId="0" applyFont="1" applyFill="1" applyBorder="1" applyAlignment="1" applyProtection="1">
      <alignment vertical="center"/>
      <protection hidden="1"/>
    </xf>
    <xf numFmtId="0" fontId="8" fillId="7" borderId="70" xfId="0" applyFont="1" applyFill="1" applyBorder="1" applyAlignment="1" applyProtection="1">
      <alignment vertical="center"/>
      <protection hidden="1"/>
    </xf>
    <xf numFmtId="0" fontId="8" fillId="7" borderId="40" xfId="0" applyFont="1" applyFill="1" applyBorder="1" applyAlignment="1" applyProtection="1">
      <alignment vertical="center"/>
      <protection hidden="1"/>
    </xf>
    <xf numFmtId="0" fontId="8" fillId="7" borderId="58" xfId="0" applyFont="1" applyFill="1" applyBorder="1" applyAlignment="1" applyProtection="1">
      <alignment vertical="center"/>
      <protection hidden="1"/>
    </xf>
    <xf numFmtId="182" fontId="25" fillId="2" borderId="75" xfId="0" applyNumberFormat="1" applyFont="1" applyFill="1" applyBorder="1" applyAlignment="1" applyProtection="1">
      <alignment vertical="center"/>
      <protection hidden="1"/>
    </xf>
    <xf numFmtId="0" fontId="23" fillId="2" borderId="75" xfId="0" applyFont="1" applyFill="1" applyBorder="1" applyAlignment="1" applyProtection="1">
      <alignment vertical="center"/>
      <protection hidden="1"/>
    </xf>
    <xf numFmtId="0" fontId="13" fillId="2" borderId="75" xfId="0" applyFont="1" applyFill="1" applyBorder="1" applyAlignment="1" applyProtection="1">
      <alignment vertical="center"/>
      <protection hidden="1"/>
    </xf>
    <xf numFmtId="0" fontId="14" fillId="2" borderId="75" xfId="0" applyFont="1" applyFill="1" applyBorder="1" applyAlignment="1" applyProtection="1">
      <alignment vertical="center"/>
      <protection hidden="1"/>
    </xf>
    <xf numFmtId="0" fontId="24" fillId="2" borderId="35" xfId="0" applyFont="1" applyFill="1" applyBorder="1" applyAlignment="1">
      <alignment vertical="center"/>
    </xf>
    <xf numFmtId="0" fontId="24" fillId="2" borderId="56" xfId="0" applyFont="1" applyFill="1" applyBorder="1" applyAlignment="1">
      <alignment vertical="center"/>
    </xf>
    <xf numFmtId="0" fontId="24" fillId="2" borderId="69" xfId="0" applyFont="1" applyFill="1" applyBorder="1" applyAlignment="1">
      <alignment vertical="center"/>
    </xf>
    <xf numFmtId="0" fontId="24" fillId="2" borderId="75" xfId="0" applyFont="1" applyFill="1" applyBorder="1" applyAlignment="1">
      <alignment vertical="center"/>
    </xf>
    <xf numFmtId="0" fontId="46" fillId="2" borderId="69" xfId="0" applyFont="1" applyFill="1" applyBorder="1" applyAlignment="1">
      <alignment horizontal="center" vertical="center"/>
    </xf>
    <xf numFmtId="0" fontId="46" fillId="2" borderId="75" xfId="0" applyFont="1" applyFill="1" applyBorder="1" applyAlignment="1">
      <alignment horizontal="center" vertical="center"/>
    </xf>
    <xf numFmtId="0" fontId="46" fillId="2" borderId="39" xfId="0" applyFont="1" applyFill="1" applyBorder="1" applyAlignment="1">
      <alignment horizontal="center" vertical="center"/>
    </xf>
    <xf numFmtId="0" fontId="46" fillId="2" borderId="40" xfId="0" applyFont="1" applyFill="1" applyBorder="1" applyAlignment="1">
      <alignment horizontal="center" vertical="center"/>
    </xf>
    <xf numFmtId="0" fontId="26" fillId="0" borderId="0" xfId="0" applyFont="1" applyAlignment="1">
      <alignment horizontal="center" vertical="center"/>
    </xf>
    <xf numFmtId="0" fontId="2" fillId="0" borderId="0" xfId="0" applyFont="1" applyAlignment="1">
      <alignment vertical="top"/>
    </xf>
    <xf numFmtId="0" fontId="0" fillId="0" borderId="0" xfId="0" applyAlignment="1">
      <alignment vertical="center"/>
    </xf>
    <xf numFmtId="0" fontId="1" fillId="0" borderId="0" xfId="0" applyFont="1" applyAlignment="1">
      <alignment horizontal="center" vertical="center"/>
    </xf>
    <xf numFmtId="0" fontId="17" fillId="2" borderId="84" xfId="0" applyFont="1" applyFill="1" applyBorder="1" applyAlignment="1">
      <alignment horizontal="center" vertical="center"/>
    </xf>
    <xf numFmtId="0" fontId="17" fillId="2" borderId="83" xfId="0" applyFont="1" applyFill="1" applyBorder="1" applyAlignment="1">
      <alignment horizontal="center" vertical="center"/>
    </xf>
    <xf numFmtId="0" fontId="17" fillId="2" borderId="86" xfId="0" applyFont="1" applyFill="1" applyBorder="1" applyAlignment="1">
      <alignment horizontal="center" vertical="center"/>
    </xf>
    <xf numFmtId="0" fontId="17" fillId="2" borderId="82" xfId="0" applyFont="1" applyFill="1" applyBorder="1" applyAlignment="1">
      <alignment horizontal="center" vertical="center"/>
    </xf>
    <xf numFmtId="182" fontId="25" fillId="2" borderId="75" xfId="0" applyNumberFormat="1" applyFont="1" applyFill="1" applyBorder="1" applyAlignment="1">
      <alignment horizontal="right" vertical="center"/>
    </xf>
    <xf numFmtId="0" fontId="8" fillId="9" borderId="34" xfId="0" applyFont="1" applyFill="1" applyBorder="1" applyAlignment="1">
      <alignment vertical="top" wrapText="1"/>
    </xf>
    <xf numFmtId="0" fontId="8" fillId="9" borderId="75" xfId="0" applyFont="1" applyFill="1" applyBorder="1" applyAlignment="1">
      <alignment vertical="top" wrapText="1"/>
    </xf>
    <xf numFmtId="0" fontId="17" fillId="8" borderId="35" xfId="0" applyFont="1" applyFill="1" applyBorder="1" applyAlignment="1">
      <alignment horizontal="center" vertical="center"/>
    </xf>
    <xf numFmtId="0" fontId="17" fillId="8" borderId="56" xfId="0" applyFont="1" applyFill="1" applyBorder="1" applyAlignment="1">
      <alignment horizontal="center" vertical="center"/>
    </xf>
    <xf numFmtId="0" fontId="17" fillId="8" borderId="57" xfId="0" applyFont="1" applyFill="1" applyBorder="1" applyAlignment="1">
      <alignment horizontal="center" vertical="center"/>
    </xf>
    <xf numFmtId="0" fontId="17" fillId="8" borderId="33" xfId="0" applyFont="1" applyFill="1" applyBorder="1" applyAlignment="1">
      <alignment horizontal="center" vertical="center"/>
    </xf>
    <xf numFmtId="0" fontId="17" fillId="8" borderId="32" xfId="0" applyFont="1" applyFill="1" applyBorder="1" applyAlignment="1">
      <alignment horizontal="center" vertical="center"/>
    </xf>
    <xf numFmtId="0" fontId="17" fillId="8" borderId="76" xfId="0" applyFont="1" applyFill="1" applyBorder="1" applyAlignment="1">
      <alignment horizontal="center" vertical="center"/>
    </xf>
    <xf numFmtId="0" fontId="6" fillId="0" borderId="89" xfId="0" applyFont="1" applyBorder="1" applyAlignment="1" applyProtection="1">
      <alignment horizontal="center" vertical="center" shrinkToFit="1"/>
      <protection locked="0"/>
    </xf>
    <xf numFmtId="0" fontId="6" fillId="0" borderId="20" xfId="0" applyFont="1" applyBorder="1" applyAlignment="1" applyProtection="1">
      <alignment horizontal="center" vertical="center" shrinkToFit="1"/>
      <protection locked="0"/>
    </xf>
    <xf numFmtId="0" fontId="6" fillId="0" borderId="18" xfId="0" applyFont="1" applyBorder="1" applyAlignment="1" applyProtection="1">
      <alignment horizontal="center" vertical="center" shrinkToFit="1"/>
      <protection locked="0"/>
    </xf>
    <xf numFmtId="0" fontId="6" fillId="0" borderId="91" xfId="0" applyFont="1" applyBorder="1" applyAlignment="1" applyProtection="1">
      <alignment horizontal="center" vertical="center" shrinkToFit="1"/>
      <protection locked="0"/>
    </xf>
    <xf numFmtId="0" fontId="6" fillId="0" borderId="24" xfId="0" applyFont="1" applyBorder="1" applyAlignment="1" applyProtection="1">
      <alignment horizontal="center" vertical="center" shrinkToFit="1"/>
      <protection locked="0"/>
    </xf>
    <xf numFmtId="0" fontId="6" fillId="0" borderId="42" xfId="0" applyFont="1" applyBorder="1" applyAlignment="1" applyProtection="1">
      <alignment horizontal="center" vertical="center" shrinkToFit="1"/>
      <protection locked="0"/>
    </xf>
    <xf numFmtId="0" fontId="8" fillId="5" borderId="24" xfId="0" applyFont="1" applyFill="1" applyBorder="1" applyAlignment="1">
      <alignment horizontal="center" vertical="center"/>
    </xf>
    <xf numFmtId="0" fontId="8" fillId="5" borderId="42" xfId="0" applyFont="1" applyFill="1" applyBorder="1" applyAlignment="1">
      <alignment horizontal="center" vertical="center"/>
    </xf>
    <xf numFmtId="0" fontId="8" fillId="3" borderId="24" xfId="0" applyFont="1" applyFill="1" applyBorder="1" applyAlignment="1">
      <alignment horizontal="center" vertical="center"/>
    </xf>
    <xf numFmtId="0" fontId="8" fillId="7" borderId="35" xfId="0" applyFont="1" applyFill="1" applyBorder="1" applyAlignment="1">
      <alignment horizontal="center" vertical="center" wrapText="1" shrinkToFit="1"/>
    </xf>
    <xf numFmtId="0" fontId="8" fillId="7" borderId="56" xfId="0" applyFont="1" applyFill="1" applyBorder="1" applyAlignment="1">
      <alignment horizontal="center" vertical="center" wrapText="1" shrinkToFit="1"/>
    </xf>
    <xf numFmtId="0" fontId="8" fillId="7" borderId="57" xfId="0" applyFont="1" applyFill="1" applyBorder="1" applyAlignment="1">
      <alignment horizontal="center" vertical="center" wrapText="1" shrinkToFit="1"/>
    </xf>
    <xf numFmtId="0" fontId="8" fillId="7" borderId="39" xfId="0" applyFont="1" applyFill="1" applyBorder="1" applyAlignment="1">
      <alignment horizontal="center" vertical="center" wrapText="1" shrinkToFit="1"/>
    </xf>
    <xf numFmtId="0" fontId="8" fillId="7" borderId="40" xfId="0" applyFont="1" applyFill="1" applyBorder="1" applyAlignment="1">
      <alignment horizontal="center" vertical="center" wrapText="1" shrinkToFit="1"/>
    </xf>
    <xf numFmtId="0" fontId="8" fillId="7" borderId="58" xfId="0" applyFont="1" applyFill="1" applyBorder="1" applyAlignment="1">
      <alignment horizontal="center" vertical="center" wrapText="1" shrinkToFit="1"/>
    </xf>
    <xf numFmtId="0" fontId="8" fillId="3" borderId="25" xfId="0" applyFont="1" applyFill="1" applyBorder="1" applyAlignment="1">
      <alignment horizontal="center" vertical="center"/>
    </xf>
    <xf numFmtId="0" fontId="8" fillId="3" borderId="34" xfId="0" applyFont="1" applyFill="1" applyBorder="1" applyAlignment="1">
      <alignment horizontal="center" vertical="center"/>
    </xf>
    <xf numFmtId="0" fontId="8" fillId="3" borderId="94" xfId="0" applyFont="1" applyFill="1" applyBorder="1" applyAlignment="1">
      <alignment horizontal="center" vertical="center"/>
    </xf>
    <xf numFmtId="0" fontId="8" fillId="3" borderId="39" xfId="0" applyFont="1" applyFill="1" applyBorder="1" applyAlignment="1">
      <alignment horizontal="center" vertical="center"/>
    </xf>
    <xf numFmtId="0" fontId="8" fillId="3" borderId="40" xfId="0" applyFont="1" applyFill="1" applyBorder="1" applyAlignment="1">
      <alignment horizontal="center" vertical="center"/>
    </xf>
    <xf numFmtId="0" fontId="8" fillId="3" borderId="93" xfId="0" applyFont="1" applyFill="1" applyBorder="1" applyAlignment="1">
      <alignment horizontal="center" vertical="center"/>
    </xf>
    <xf numFmtId="0" fontId="8" fillId="3" borderId="19" xfId="0" applyFont="1" applyFill="1" applyBorder="1" applyAlignment="1">
      <alignment horizontal="center" vertical="center"/>
    </xf>
    <xf numFmtId="0" fontId="8" fillId="3" borderId="20" xfId="0" applyFont="1" applyFill="1" applyBorder="1" applyAlignment="1">
      <alignment horizontal="center" vertical="center"/>
    </xf>
    <xf numFmtId="0" fontId="8" fillId="3" borderId="88" xfId="0" applyFont="1" applyFill="1" applyBorder="1" applyAlignment="1">
      <alignment horizontal="center" vertical="center"/>
    </xf>
    <xf numFmtId="0" fontId="8" fillId="3" borderId="41" xfId="0" applyFont="1" applyFill="1" applyBorder="1" applyAlignment="1">
      <alignment horizontal="center" vertical="center"/>
    </xf>
    <xf numFmtId="0" fontId="8" fillId="3" borderId="90" xfId="0" applyFont="1" applyFill="1" applyBorder="1" applyAlignment="1">
      <alignment horizontal="center" vertical="center"/>
    </xf>
    <xf numFmtId="0" fontId="4" fillId="2" borderId="108" xfId="0" applyFont="1" applyFill="1" applyBorder="1" applyAlignment="1">
      <alignment horizontal="center" vertical="center"/>
    </xf>
    <xf numFmtId="0" fontId="4" fillId="2" borderId="83" xfId="0" applyFont="1" applyFill="1" applyBorder="1" applyAlignment="1">
      <alignment horizontal="center" vertical="center"/>
    </xf>
    <xf numFmtId="0" fontId="4" fillId="2" borderId="85" xfId="0" applyFont="1" applyFill="1" applyBorder="1" applyAlignment="1">
      <alignment horizontal="center" vertical="center"/>
    </xf>
    <xf numFmtId="0" fontId="4" fillId="2" borderId="109" xfId="0" applyFont="1" applyFill="1" applyBorder="1" applyAlignment="1">
      <alignment horizontal="center" vertical="center"/>
    </xf>
    <xf numFmtId="0" fontId="4" fillId="2" borderId="82" xfId="0" applyFont="1" applyFill="1" applyBorder="1" applyAlignment="1">
      <alignment horizontal="center" vertical="center"/>
    </xf>
    <xf numFmtId="0" fontId="4" fillId="2" borderId="87" xfId="0" applyFont="1" applyFill="1" applyBorder="1" applyAlignment="1">
      <alignment horizontal="center" vertical="center"/>
    </xf>
    <xf numFmtId="0" fontId="8" fillId="3" borderId="25" xfId="0" applyFont="1" applyFill="1" applyBorder="1" applyAlignment="1">
      <alignment horizontal="center" vertical="center" wrapText="1" shrinkToFit="1"/>
    </xf>
    <xf numFmtId="0" fontId="8" fillId="3" borderId="34" xfId="0" applyFont="1" applyFill="1" applyBorder="1" applyAlignment="1">
      <alignment horizontal="center" vertical="center" wrapText="1" shrinkToFit="1"/>
    </xf>
    <xf numFmtId="0" fontId="8" fillId="3" borderId="70" xfId="0" applyFont="1" applyFill="1" applyBorder="1" applyAlignment="1">
      <alignment horizontal="center" vertical="center" wrapText="1" shrinkToFit="1"/>
    </xf>
    <xf numFmtId="0" fontId="8" fillId="3" borderId="39" xfId="0" applyFont="1" applyFill="1" applyBorder="1" applyAlignment="1">
      <alignment horizontal="center" vertical="center" wrapText="1" shrinkToFit="1"/>
    </xf>
    <xf numFmtId="0" fontId="8" fillId="3" borderId="40" xfId="0" applyFont="1" applyFill="1" applyBorder="1" applyAlignment="1">
      <alignment horizontal="center" vertical="center" wrapText="1" shrinkToFit="1"/>
    </xf>
    <xf numFmtId="0" fontId="8" fillId="3" borderId="58" xfId="0" applyFont="1" applyFill="1" applyBorder="1" applyAlignment="1">
      <alignment horizontal="center" vertical="center" wrapText="1" shrinkToFit="1"/>
    </xf>
    <xf numFmtId="0" fontId="4" fillId="0" borderId="100" xfId="0" applyFont="1" applyBorder="1" applyAlignment="1" applyProtection="1">
      <alignment vertical="center" shrinkToFit="1"/>
      <protection locked="0"/>
    </xf>
    <xf numFmtId="0" fontId="4" fillId="0" borderId="101" xfId="0" applyFont="1" applyBorder="1" applyAlignment="1" applyProtection="1">
      <alignment vertical="center" shrinkToFit="1"/>
      <protection locked="0"/>
    </xf>
    <xf numFmtId="0" fontId="4" fillId="0" borderId="102" xfId="0" applyFont="1" applyBorder="1" applyAlignment="1" applyProtection="1">
      <alignment vertical="center" shrinkToFit="1"/>
      <protection locked="0"/>
    </xf>
    <xf numFmtId="31" fontId="8" fillId="2" borderId="35" xfId="0" applyNumberFormat="1" applyFont="1" applyFill="1" applyBorder="1" applyAlignment="1" applyProtection="1">
      <alignment horizontal="center" vertical="center" shrinkToFit="1"/>
      <protection locked="0"/>
    </xf>
    <xf numFmtId="31" fontId="8" fillId="2" borderId="56" xfId="0" applyNumberFormat="1" applyFont="1" applyFill="1" applyBorder="1" applyAlignment="1" applyProtection="1">
      <alignment horizontal="center" vertical="center" shrinkToFit="1"/>
      <protection locked="0"/>
    </xf>
    <xf numFmtId="31" fontId="8" fillId="2" borderId="39" xfId="0" applyNumberFormat="1" applyFont="1" applyFill="1" applyBorder="1" applyAlignment="1" applyProtection="1">
      <alignment horizontal="center" vertical="center" shrinkToFit="1"/>
      <protection locked="0"/>
    </xf>
    <xf numFmtId="31" fontId="8" fillId="2" borderId="40" xfId="0" applyNumberFormat="1" applyFont="1" applyFill="1" applyBorder="1" applyAlignment="1" applyProtection="1">
      <alignment horizontal="center" vertical="center" shrinkToFit="1"/>
      <protection locked="0"/>
    </xf>
    <xf numFmtId="0" fontId="4" fillId="7" borderId="25" xfId="0" applyFont="1" applyFill="1" applyBorder="1" applyAlignment="1">
      <alignment horizontal="center" vertical="center" wrapText="1"/>
    </xf>
    <xf numFmtId="0" fontId="4" fillId="7" borderId="34" xfId="0" applyFont="1" applyFill="1" applyBorder="1" applyAlignment="1">
      <alignment horizontal="center" vertical="center" wrapText="1"/>
    </xf>
    <xf numFmtId="0" fontId="4" fillId="7" borderId="70" xfId="0" applyFont="1" applyFill="1" applyBorder="1" applyAlignment="1">
      <alignment horizontal="center" vertical="center" wrapText="1"/>
    </xf>
    <xf numFmtId="0" fontId="4" fillId="7" borderId="69" xfId="0" applyFont="1" applyFill="1" applyBorder="1" applyAlignment="1">
      <alignment horizontal="center" vertical="center" wrapText="1"/>
    </xf>
    <xf numFmtId="0" fontId="4" fillId="7" borderId="75" xfId="0" applyFont="1" applyFill="1" applyBorder="1" applyAlignment="1">
      <alignment horizontal="center" vertical="center" wrapText="1"/>
    </xf>
    <xf numFmtId="0" fontId="4" fillId="7" borderId="49" xfId="0" applyFont="1" applyFill="1" applyBorder="1" applyAlignment="1">
      <alignment horizontal="center" vertical="center" wrapText="1"/>
    </xf>
    <xf numFmtId="0" fontId="4" fillId="7" borderId="39" xfId="0" applyFont="1" applyFill="1" applyBorder="1" applyAlignment="1">
      <alignment horizontal="center" vertical="center" wrapText="1"/>
    </xf>
    <xf numFmtId="0" fontId="4" fillId="7" borderId="40" xfId="0" applyFont="1" applyFill="1" applyBorder="1" applyAlignment="1">
      <alignment horizontal="center" vertical="center" wrapText="1"/>
    </xf>
    <xf numFmtId="0" fontId="4" fillId="7" borderId="58" xfId="0" applyFont="1" applyFill="1" applyBorder="1" applyAlignment="1">
      <alignment horizontal="center" vertical="center" wrapText="1"/>
    </xf>
    <xf numFmtId="0" fontId="47" fillId="0" borderId="97" xfId="0" applyFont="1" applyBorder="1" applyAlignment="1" applyProtection="1">
      <alignment vertical="center" shrinkToFit="1"/>
      <protection locked="0"/>
    </xf>
    <xf numFmtId="0" fontId="47" fillId="0" borderId="98" xfId="0" applyFont="1" applyBorder="1" applyAlignment="1" applyProtection="1">
      <alignment vertical="center" shrinkToFit="1"/>
      <protection locked="0"/>
    </xf>
    <xf numFmtId="0" fontId="47" fillId="0" borderId="99" xfId="0" applyFont="1" applyBorder="1" applyAlignment="1" applyProtection="1">
      <alignment vertical="center" shrinkToFit="1"/>
      <protection locked="0"/>
    </xf>
    <xf numFmtId="0" fontId="8" fillId="3" borderId="25" xfId="0" applyFont="1" applyFill="1" applyBorder="1" applyAlignment="1">
      <alignment horizontal="center" vertical="center" wrapText="1"/>
    </xf>
    <xf numFmtId="0" fontId="8" fillId="3" borderId="34" xfId="0" applyFont="1" applyFill="1" applyBorder="1" applyAlignment="1">
      <alignment horizontal="center" vertical="center" wrapText="1"/>
    </xf>
    <xf numFmtId="0" fontId="8" fillId="3" borderId="70" xfId="0" applyFont="1" applyFill="1" applyBorder="1" applyAlignment="1">
      <alignment horizontal="center" vertical="center" wrapText="1"/>
    </xf>
    <xf numFmtId="0" fontId="8" fillId="3" borderId="39" xfId="0" applyFont="1" applyFill="1" applyBorder="1" applyAlignment="1">
      <alignment horizontal="center" vertical="center" wrapText="1"/>
    </xf>
    <xf numFmtId="0" fontId="8" fillId="3" borderId="40" xfId="0" applyFont="1" applyFill="1" applyBorder="1" applyAlignment="1">
      <alignment horizontal="center" vertical="center" wrapText="1"/>
    </xf>
    <xf numFmtId="0" fontId="8" fillId="3" borderId="58" xfId="0" applyFont="1" applyFill="1" applyBorder="1" applyAlignment="1">
      <alignment horizontal="center" vertical="center" wrapText="1"/>
    </xf>
    <xf numFmtId="0" fontId="8" fillId="2" borderId="35" xfId="0" applyFont="1" applyFill="1" applyBorder="1" applyAlignment="1" applyProtection="1">
      <alignment horizontal="center" vertical="center" shrinkToFit="1"/>
      <protection locked="0"/>
    </xf>
    <xf numFmtId="0" fontId="8" fillId="2" borderId="56" xfId="0" applyFont="1" applyFill="1" applyBorder="1" applyAlignment="1" applyProtection="1">
      <alignment horizontal="center" vertical="center" shrinkToFit="1"/>
      <protection locked="0"/>
    </xf>
    <xf numFmtId="0" fontId="8" fillId="2" borderId="57" xfId="0" applyFont="1" applyFill="1" applyBorder="1" applyAlignment="1" applyProtection="1">
      <alignment horizontal="center" vertical="center" shrinkToFit="1"/>
      <protection locked="0"/>
    </xf>
    <xf numFmtId="0" fontId="8" fillId="2" borderId="39" xfId="0" applyFont="1" applyFill="1" applyBorder="1" applyAlignment="1" applyProtection="1">
      <alignment horizontal="center" vertical="center" shrinkToFit="1"/>
      <protection locked="0"/>
    </xf>
    <xf numFmtId="0" fontId="8" fillId="2" borderId="40" xfId="0" applyFont="1" applyFill="1" applyBorder="1" applyAlignment="1" applyProtection="1">
      <alignment horizontal="center" vertical="center" shrinkToFit="1"/>
      <protection locked="0"/>
    </xf>
    <xf numFmtId="0" fontId="8" fillId="2" borderId="58" xfId="0" applyFont="1" applyFill="1" applyBorder="1" applyAlignment="1" applyProtection="1">
      <alignment horizontal="center" vertical="center" shrinkToFit="1"/>
      <protection locked="0"/>
    </xf>
    <xf numFmtId="0" fontId="8" fillId="3" borderId="25" xfId="0" applyFont="1" applyFill="1" applyBorder="1" applyAlignment="1">
      <alignment horizontal="center" vertical="center" shrinkToFit="1"/>
    </xf>
    <xf numFmtId="0" fontId="8" fillId="3" borderId="34" xfId="0" applyFont="1" applyFill="1" applyBorder="1" applyAlignment="1">
      <alignment horizontal="center" vertical="center" shrinkToFit="1"/>
    </xf>
    <xf numFmtId="0" fontId="8" fillId="3" borderId="69" xfId="0" applyFont="1" applyFill="1" applyBorder="1" applyAlignment="1">
      <alignment horizontal="center" vertical="center" shrinkToFit="1"/>
    </xf>
    <xf numFmtId="0" fontId="8" fillId="3" borderId="75" xfId="0" applyFont="1" applyFill="1" applyBorder="1" applyAlignment="1">
      <alignment horizontal="center" vertical="center" shrinkToFit="1"/>
    </xf>
    <xf numFmtId="0" fontId="8" fillId="5" borderId="56" xfId="0" applyFont="1" applyFill="1" applyBorder="1" applyAlignment="1">
      <alignment horizontal="center" vertical="center" wrapText="1"/>
    </xf>
    <xf numFmtId="0" fontId="8" fillId="5" borderId="56" xfId="0" applyFont="1" applyFill="1" applyBorder="1" applyAlignment="1">
      <alignment horizontal="center" vertical="center"/>
    </xf>
    <xf numFmtId="0" fontId="8" fillId="5" borderId="40" xfId="0" applyFont="1" applyFill="1" applyBorder="1" applyAlignment="1">
      <alignment horizontal="center" vertical="center"/>
    </xf>
    <xf numFmtId="31" fontId="8" fillId="2" borderId="56" xfId="0" applyNumberFormat="1" applyFont="1" applyFill="1" applyBorder="1" applyAlignment="1">
      <alignment horizontal="center" vertical="center" shrinkToFit="1"/>
    </xf>
    <xf numFmtId="31" fontId="8" fillId="2" borderId="40" xfId="0" applyNumberFormat="1" applyFont="1" applyFill="1" applyBorder="1" applyAlignment="1">
      <alignment horizontal="center" vertical="center" shrinkToFit="1"/>
    </xf>
    <xf numFmtId="31" fontId="8" fillId="2" borderId="57" xfId="0" applyNumberFormat="1" applyFont="1" applyFill="1" applyBorder="1" applyAlignment="1" applyProtection="1">
      <alignment horizontal="center" vertical="center" shrinkToFit="1"/>
      <protection locked="0"/>
    </xf>
    <xf numFmtId="31" fontId="8" fillId="2" borderId="58" xfId="0" applyNumberFormat="1" applyFont="1" applyFill="1" applyBorder="1" applyAlignment="1" applyProtection="1">
      <alignment horizontal="center" vertical="center" shrinkToFit="1"/>
      <protection locked="0"/>
    </xf>
    <xf numFmtId="0" fontId="6" fillId="2" borderId="75" xfId="0" applyFont="1" applyFill="1" applyBorder="1" applyAlignment="1">
      <alignment horizontal="center" vertical="center"/>
    </xf>
    <xf numFmtId="0" fontId="8" fillId="2" borderId="24" xfId="0" applyFont="1" applyFill="1" applyBorder="1" applyAlignment="1" applyProtection="1">
      <alignment horizontal="left" vertical="center" wrapText="1"/>
      <protection locked="0"/>
    </xf>
    <xf numFmtId="0" fontId="8" fillId="2" borderId="42" xfId="0" applyFont="1" applyFill="1" applyBorder="1" applyAlignment="1" applyProtection="1">
      <alignment horizontal="left" vertical="center" wrapText="1"/>
      <protection locked="0"/>
    </xf>
    <xf numFmtId="31" fontId="8" fillId="2" borderId="33" xfId="0" applyNumberFormat="1" applyFont="1" applyFill="1" applyBorder="1" applyAlignment="1" applyProtection="1">
      <alignment horizontal="center" vertical="center" shrinkToFit="1"/>
      <protection locked="0"/>
    </xf>
    <xf numFmtId="31" fontId="8" fillId="2" borderId="32" xfId="0" applyNumberFormat="1" applyFont="1" applyFill="1" applyBorder="1" applyAlignment="1" applyProtection="1">
      <alignment horizontal="center" vertical="center" shrinkToFit="1"/>
      <protection locked="0"/>
    </xf>
    <xf numFmtId="31" fontId="8" fillId="2" borderId="76" xfId="0" applyNumberFormat="1" applyFont="1" applyFill="1" applyBorder="1" applyAlignment="1" applyProtection="1">
      <alignment horizontal="center" vertical="center" shrinkToFit="1"/>
      <protection locked="0"/>
    </xf>
    <xf numFmtId="31" fontId="8" fillId="2" borderId="32" xfId="0" applyNumberFormat="1" applyFont="1" applyFill="1" applyBorder="1" applyAlignment="1">
      <alignment horizontal="center" vertical="center" shrinkToFit="1"/>
    </xf>
    <xf numFmtId="0" fontId="8" fillId="2" borderId="41" xfId="0" applyFont="1" applyFill="1" applyBorder="1" applyAlignment="1" applyProtection="1">
      <alignment horizontal="center" vertical="center" shrinkToFit="1"/>
      <protection locked="0" hidden="1"/>
    </xf>
    <xf numFmtId="0" fontId="21" fillId="0" borderId="24" xfId="0" applyFont="1" applyBorder="1" applyAlignment="1" applyProtection="1">
      <alignment vertical="center"/>
      <protection locked="0" hidden="1"/>
    </xf>
    <xf numFmtId="0" fontId="21" fillId="0" borderId="42" xfId="0" applyFont="1" applyBorder="1" applyAlignment="1" applyProtection="1">
      <alignment vertical="center"/>
      <protection locked="0" hidden="1"/>
    </xf>
    <xf numFmtId="0" fontId="21" fillId="0" borderId="41" xfId="0" applyFont="1" applyBorder="1" applyAlignment="1" applyProtection="1">
      <alignment vertical="center"/>
      <protection locked="0" hidden="1"/>
    </xf>
    <xf numFmtId="0" fontId="5" fillId="2" borderId="41" xfId="0" applyFont="1" applyFill="1" applyBorder="1" applyAlignment="1">
      <alignment horizontal="center" vertical="center"/>
    </xf>
    <xf numFmtId="0" fontId="5" fillId="2" borderId="24" xfId="0" applyFont="1" applyFill="1" applyBorder="1" applyAlignment="1">
      <alignment horizontal="center" vertical="center"/>
    </xf>
    <xf numFmtId="0" fontId="5" fillId="2" borderId="42" xfId="0" applyFont="1" applyFill="1" applyBorder="1" applyAlignment="1">
      <alignment horizontal="center" vertical="center"/>
    </xf>
    <xf numFmtId="0" fontId="22" fillId="2" borderId="41" xfId="0" applyFont="1" applyFill="1" applyBorder="1" applyAlignment="1">
      <alignment horizontal="left" vertical="center" wrapText="1" shrinkToFit="1"/>
    </xf>
    <xf numFmtId="0" fontId="22" fillId="2" borderId="24" xfId="0" applyFont="1" applyFill="1" applyBorder="1" applyAlignment="1">
      <alignment horizontal="left" vertical="center" wrapText="1" shrinkToFit="1"/>
    </xf>
    <xf numFmtId="0" fontId="8" fillId="2" borderId="33" xfId="0" applyFont="1" applyFill="1" applyBorder="1" applyAlignment="1" applyProtection="1">
      <alignment horizontal="center" vertical="center" shrinkToFit="1"/>
      <protection locked="0"/>
    </xf>
    <xf numFmtId="0" fontId="8" fillId="2" borderId="32" xfId="0" applyFont="1" applyFill="1" applyBorder="1" applyAlignment="1" applyProtection="1">
      <alignment horizontal="center" vertical="center" shrinkToFit="1"/>
      <protection locked="0"/>
    </xf>
    <xf numFmtId="0" fontId="8" fillId="2" borderId="76" xfId="0" applyFont="1" applyFill="1" applyBorder="1" applyAlignment="1" applyProtection="1">
      <alignment horizontal="center" vertical="center" shrinkToFit="1"/>
      <protection locked="0"/>
    </xf>
    <xf numFmtId="0" fontId="22" fillId="2" borderId="51" xfId="0" applyFont="1" applyFill="1" applyBorder="1" applyAlignment="1">
      <alignment horizontal="center" vertical="center"/>
    </xf>
    <xf numFmtId="0" fontId="22" fillId="2" borderId="52" xfId="0" applyFont="1" applyFill="1" applyBorder="1" applyAlignment="1">
      <alignment horizontal="center" vertical="center"/>
    </xf>
    <xf numFmtId="0" fontId="22" fillId="2" borderId="55" xfId="0" applyFont="1" applyFill="1" applyBorder="1" applyAlignment="1">
      <alignment horizontal="center" vertical="center"/>
    </xf>
    <xf numFmtId="0" fontId="17" fillId="0" borderId="119" xfId="0" applyFont="1" applyBorder="1" applyAlignment="1">
      <alignment horizontal="center" vertical="center"/>
    </xf>
    <xf numFmtId="0" fontId="23" fillId="0" borderId="119" xfId="0" applyFont="1" applyBorder="1" applyAlignment="1">
      <alignment horizontal="center" vertical="center"/>
    </xf>
    <xf numFmtId="0" fontId="12" fillId="2" borderId="4" xfId="0" applyFont="1" applyFill="1" applyBorder="1" applyAlignment="1">
      <alignment horizontal="center" vertical="center"/>
    </xf>
    <xf numFmtId="49" fontId="22" fillId="2" borderId="24" xfId="0" applyNumberFormat="1" applyFont="1" applyFill="1" applyBorder="1" applyAlignment="1">
      <alignment horizontal="center" vertical="center" shrinkToFit="1"/>
    </xf>
    <xf numFmtId="49" fontId="22" fillId="2" borderId="42" xfId="0" applyNumberFormat="1" applyFont="1" applyFill="1" applyBorder="1" applyAlignment="1">
      <alignment horizontal="center" vertical="center" shrinkToFit="1"/>
    </xf>
    <xf numFmtId="0" fontId="4" fillId="9" borderId="0" xfId="0" applyFont="1" applyFill="1" applyAlignment="1">
      <alignment horizontal="center" vertical="top" wrapText="1"/>
    </xf>
    <xf numFmtId="0" fontId="4" fillId="2" borderId="75" xfId="0" applyFont="1" applyFill="1" applyBorder="1" applyAlignment="1">
      <alignment horizontal="center" vertical="center" shrinkToFit="1"/>
    </xf>
    <xf numFmtId="0" fontId="4" fillId="2" borderId="75" xfId="0" applyFont="1" applyFill="1" applyBorder="1" applyAlignment="1">
      <alignment horizontal="left" vertical="center" wrapText="1"/>
    </xf>
    <xf numFmtId="0" fontId="13" fillId="2" borderId="75" xfId="0" applyFont="1" applyFill="1" applyBorder="1" applyAlignment="1">
      <alignment horizontal="center" vertical="center"/>
    </xf>
    <xf numFmtId="0" fontId="13" fillId="2" borderId="82" xfId="0" applyFont="1" applyFill="1" applyBorder="1" applyAlignment="1">
      <alignment horizontal="center" vertical="center"/>
    </xf>
    <xf numFmtId="0" fontId="12" fillId="2" borderId="75" xfId="0" applyFont="1" applyFill="1" applyBorder="1" applyAlignment="1">
      <alignment horizontal="center" vertical="center"/>
    </xf>
    <xf numFmtId="0" fontId="14" fillId="2" borderId="83" xfId="0" applyFont="1" applyFill="1" applyBorder="1" applyAlignment="1">
      <alignment horizontal="center" vertical="center"/>
    </xf>
    <xf numFmtId="0" fontId="14" fillId="2" borderId="82" xfId="0" applyFont="1" applyFill="1" applyBorder="1" applyAlignment="1">
      <alignment horizontal="center" vertical="center"/>
    </xf>
    <xf numFmtId="0" fontId="4" fillId="2" borderId="75" xfId="0" applyFont="1" applyFill="1" applyBorder="1" applyAlignment="1">
      <alignment horizontal="center" vertical="center"/>
    </xf>
    <xf numFmtId="0" fontId="8" fillId="3" borderId="70" xfId="0" applyFont="1" applyFill="1" applyBorder="1" applyAlignment="1">
      <alignment horizontal="center" vertical="center"/>
    </xf>
    <xf numFmtId="0" fontId="8" fillId="3" borderId="58" xfId="0" applyFont="1" applyFill="1" applyBorder="1" applyAlignment="1">
      <alignment horizontal="center" vertical="center"/>
    </xf>
    <xf numFmtId="0" fontId="8" fillId="7" borderId="25" xfId="0" applyFont="1" applyFill="1" applyBorder="1" applyAlignment="1">
      <alignment horizontal="center" vertical="center" wrapText="1"/>
    </xf>
    <xf numFmtId="0" fontId="8" fillId="7" borderId="34" xfId="0" applyFont="1" applyFill="1" applyBorder="1" applyAlignment="1">
      <alignment horizontal="center" vertical="center"/>
    </xf>
    <xf numFmtId="0" fontId="8" fillId="7" borderId="70" xfId="0" applyFont="1" applyFill="1" applyBorder="1" applyAlignment="1">
      <alignment horizontal="center" vertical="center"/>
    </xf>
    <xf numFmtId="0" fontId="8" fillId="7" borderId="69" xfId="0" applyFont="1" applyFill="1" applyBorder="1" applyAlignment="1">
      <alignment horizontal="center" vertical="center"/>
    </xf>
    <xf numFmtId="0" fontId="8" fillId="7" borderId="75" xfId="0" applyFont="1" applyFill="1" applyBorder="1" applyAlignment="1">
      <alignment horizontal="center" vertical="center"/>
    </xf>
    <xf numFmtId="0" fontId="8" fillId="7" borderId="49" xfId="0" applyFont="1" applyFill="1" applyBorder="1" applyAlignment="1">
      <alignment horizontal="center" vertical="center"/>
    </xf>
    <xf numFmtId="0" fontId="8" fillId="0" borderId="25" xfId="0" applyFont="1" applyBorder="1" applyAlignment="1" applyProtection="1">
      <alignment horizontal="center" vertical="center"/>
      <protection locked="0"/>
    </xf>
    <xf numFmtId="0" fontId="8" fillId="0" borderId="34" xfId="0" applyFont="1" applyBorder="1" applyAlignment="1" applyProtection="1">
      <alignment horizontal="center" vertical="center"/>
      <protection locked="0"/>
    </xf>
    <xf numFmtId="0" fontId="8" fillId="0" borderId="27" xfId="0" applyFont="1" applyBorder="1" applyAlignment="1" applyProtection="1">
      <alignment horizontal="center" vertical="center"/>
      <protection locked="0"/>
    </xf>
    <xf numFmtId="0" fontId="8" fillId="0" borderId="39" xfId="0" applyFont="1" applyBorder="1" applyAlignment="1" applyProtection="1">
      <alignment horizontal="center" vertical="center"/>
      <protection locked="0"/>
    </xf>
    <xf numFmtId="0" fontId="8" fillId="0" borderId="40" xfId="0" applyFont="1" applyBorder="1" applyAlignment="1" applyProtection="1">
      <alignment horizontal="center" vertical="center"/>
      <protection locked="0"/>
    </xf>
    <xf numFmtId="0" fontId="8" fillId="0" borderId="74" xfId="0" applyFont="1" applyBorder="1" applyAlignment="1" applyProtection="1">
      <alignment horizontal="center" vertical="center"/>
      <protection locked="0"/>
    </xf>
    <xf numFmtId="179" fontId="4" fillId="9" borderId="56" xfId="0" applyNumberFormat="1" applyFont="1" applyFill="1" applyBorder="1" applyAlignment="1" applyProtection="1">
      <alignment horizontal="center" vertical="center"/>
      <protection locked="0"/>
    </xf>
    <xf numFmtId="179" fontId="4" fillId="9" borderId="72" xfId="0" applyNumberFormat="1" applyFont="1" applyFill="1" applyBorder="1" applyAlignment="1" applyProtection="1">
      <alignment horizontal="center" vertical="center"/>
      <protection locked="0"/>
    </xf>
    <xf numFmtId="179" fontId="4" fillId="9" borderId="40" xfId="0" applyNumberFormat="1" applyFont="1" applyFill="1" applyBorder="1" applyAlignment="1" applyProtection="1">
      <alignment horizontal="center" vertical="center"/>
      <protection locked="0"/>
    </xf>
    <xf numFmtId="179" fontId="4" fillId="9" borderId="74" xfId="0" applyNumberFormat="1" applyFont="1" applyFill="1" applyBorder="1" applyAlignment="1" applyProtection="1">
      <alignment horizontal="center" vertical="center"/>
      <protection locked="0"/>
    </xf>
    <xf numFmtId="0" fontId="8" fillId="13" borderId="56" xfId="0" applyFont="1" applyFill="1" applyBorder="1" applyAlignment="1">
      <alignment horizontal="center" vertical="center" wrapText="1"/>
    </xf>
    <xf numFmtId="0" fontId="8" fillId="13" borderId="56" xfId="0" applyFont="1" applyFill="1" applyBorder="1" applyAlignment="1">
      <alignment horizontal="center" vertical="center"/>
    </xf>
    <xf numFmtId="0" fontId="8" fillId="13" borderId="40" xfId="0" applyFont="1" applyFill="1" applyBorder="1" applyAlignment="1">
      <alignment horizontal="center" vertical="center"/>
    </xf>
    <xf numFmtId="31" fontId="8" fillId="2" borderId="75" xfId="0" applyNumberFormat="1" applyFont="1" applyFill="1" applyBorder="1" applyAlignment="1">
      <alignment horizontal="center" vertical="center" shrinkToFit="1"/>
    </xf>
    <xf numFmtId="0" fontId="12" fillId="2" borderId="25" xfId="0" applyFont="1" applyFill="1" applyBorder="1" applyAlignment="1" applyProtection="1">
      <alignment horizontal="center" vertical="center" wrapText="1" shrinkToFit="1"/>
      <protection locked="0"/>
    </xf>
    <xf numFmtId="0" fontId="12" fillId="2" borderId="34" xfId="0" applyFont="1" applyFill="1" applyBorder="1" applyAlignment="1" applyProtection="1">
      <alignment horizontal="center" vertical="center" wrapText="1" shrinkToFit="1"/>
      <protection locked="0"/>
    </xf>
    <xf numFmtId="0" fontId="12" fillId="2" borderId="27" xfId="0" applyFont="1" applyFill="1" applyBorder="1" applyAlignment="1" applyProtection="1">
      <alignment horizontal="center" vertical="center" wrapText="1" shrinkToFit="1"/>
      <protection locked="0"/>
    </xf>
    <xf numFmtId="0" fontId="12" fillId="2" borderId="39" xfId="0" applyFont="1" applyFill="1" applyBorder="1" applyAlignment="1" applyProtection="1">
      <alignment horizontal="center" vertical="center" wrapText="1" shrinkToFit="1"/>
      <protection locked="0"/>
    </xf>
    <xf numFmtId="0" fontId="12" fillId="2" borderId="40" xfId="0" applyFont="1" applyFill="1" applyBorder="1" applyAlignment="1" applyProtection="1">
      <alignment horizontal="center" vertical="center" wrapText="1" shrinkToFit="1"/>
      <protection locked="0"/>
    </xf>
    <xf numFmtId="0" fontId="12" fillId="2" borderId="74" xfId="0" applyFont="1" applyFill="1" applyBorder="1" applyAlignment="1" applyProtection="1">
      <alignment horizontal="center" vertical="center" wrapText="1" shrinkToFit="1"/>
      <protection locked="0"/>
    </xf>
    <xf numFmtId="0" fontId="8" fillId="0" borderId="35" xfId="0" applyFont="1" applyBorder="1" applyAlignment="1" applyProtection="1">
      <alignment horizontal="center" vertical="center" wrapText="1" shrinkToFit="1"/>
      <protection locked="0"/>
    </xf>
    <xf numFmtId="0" fontId="8" fillId="0" borderId="56" xfId="0" applyFont="1" applyBorder="1" applyAlignment="1" applyProtection="1">
      <alignment horizontal="center" vertical="center" wrapText="1" shrinkToFit="1"/>
      <protection locked="0"/>
    </xf>
    <xf numFmtId="0" fontId="8" fillId="0" borderId="57" xfId="0" applyFont="1" applyBorder="1" applyAlignment="1" applyProtection="1">
      <alignment horizontal="center" vertical="center" wrapText="1" shrinkToFit="1"/>
      <protection locked="0"/>
    </xf>
    <xf numFmtId="0" fontId="8" fillId="0" borderId="39" xfId="0" applyFont="1" applyBorder="1" applyAlignment="1" applyProtection="1">
      <alignment horizontal="center" vertical="center" wrapText="1" shrinkToFit="1"/>
      <protection locked="0"/>
    </xf>
    <xf numFmtId="0" fontId="8" fillId="0" borderId="40" xfId="0" applyFont="1" applyBorder="1" applyAlignment="1" applyProtection="1">
      <alignment horizontal="center" vertical="center" wrapText="1" shrinkToFit="1"/>
      <protection locked="0"/>
    </xf>
    <xf numFmtId="0" fontId="8" fillId="0" borderId="58" xfId="0" applyFont="1" applyBorder="1" applyAlignment="1" applyProtection="1">
      <alignment horizontal="center" vertical="center" wrapText="1" shrinkToFit="1"/>
      <protection locked="0"/>
    </xf>
    <xf numFmtId="0" fontId="8" fillId="0" borderId="25" xfId="0" applyFont="1" applyBorder="1" applyAlignment="1" applyProtection="1">
      <alignment horizontal="center" vertical="center" wrapText="1" shrinkToFit="1"/>
      <protection locked="0"/>
    </xf>
    <xf numFmtId="0" fontId="8" fillId="0" borderId="34" xfId="0" applyFont="1" applyBorder="1" applyAlignment="1" applyProtection="1">
      <alignment horizontal="center" vertical="center" wrapText="1" shrinkToFit="1"/>
      <protection locked="0"/>
    </xf>
    <xf numFmtId="0" fontId="8" fillId="0" borderId="70" xfId="0" applyFont="1" applyBorder="1" applyAlignment="1" applyProtection="1">
      <alignment horizontal="center" vertical="center" wrapText="1" shrinkToFit="1"/>
      <protection locked="0"/>
    </xf>
    <xf numFmtId="31" fontId="8" fillId="2" borderId="41" xfId="0" applyNumberFormat="1" applyFont="1" applyFill="1" applyBorder="1" applyAlignment="1" applyProtection="1">
      <alignment horizontal="left" vertical="center" wrapText="1"/>
      <protection locked="0"/>
    </xf>
    <xf numFmtId="31" fontId="8" fillId="2" borderId="24" xfId="0" applyNumberFormat="1" applyFont="1" applyFill="1" applyBorder="1" applyAlignment="1" applyProtection="1">
      <alignment horizontal="left" vertical="center" wrapText="1"/>
      <protection locked="0"/>
    </xf>
    <xf numFmtId="31" fontId="8" fillId="2" borderId="43" xfId="0" applyNumberFormat="1" applyFont="1" applyFill="1" applyBorder="1" applyAlignment="1" applyProtection="1">
      <alignment horizontal="left" vertical="center" wrapText="1"/>
      <protection locked="0"/>
    </xf>
    <xf numFmtId="0" fontId="4" fillId="0" borderId="103" xfId="0" applyFont="1" applyBorder="1" applyAlignment="1" applyProtection="1">
      <alignment vertical="center" shrinkToFit="1"/>
      <protection locked="0"/>
    </xf>
    <xf numFmtId="0" fontId="4" fillId="0" borderId="104" xfId="0" applyFont="1" applyBorder="1" applyAlignment="1" applyProtection="1">
      <alignment vertical="center" shrinkToFit="1"/>
      <protection locked="0"/>
    </xf>
    <xf numFmtId="0" fontId="4" fillId="0" borderId="105" xfId="0" applyFont="1" applyBorder="1" applyAlignment="1" applyProtection="1">
      <alignment vertical="center" shrinkToFit="1"/>
      <protection locked="0"/>
    </xf>
    <xf numFmtId="0" fontId="8" fillId="3" borderId="16" xfId="0" applyFont="1" applyFill="1" applyBorder="1" applyAlignment="1">
      <alignment horizontal="center" vertical="center"/>
    </xf>
    <xf numFmtId="0" fontId="17" fillId="0" borderId="17" xfId="0" applyFont="1" applyBorder="1" applyAlignment="1">
      <alignment vertical="center"/>
    </xf>
    <xf numFmtId="0" fontId="17" fillId="0" borderId="21" xfId="0" applyFont="1" applyBorder="1" applyAlignment="1">
      <alignment vertical="center"/>
    </xf>
    <xf numFmtId="0" fontId="17" fillId="0" borderId="7" xfId="0" applyFont="1" applyBorder="1" applyAlignment="1">
      <alignment vertical="center"/>
    </xf>
    <xf numFmtId="0" fontId="17" fillId="0" borderId="8" xfId="0" applyFont="1" applyBorder="1" applyAlignment="1">
      <alignment vertical="center"/>
    </xf>
    <xf numFmtId="0" fontId="17" fillId="0" borderId="9" xfId="0" applyFont="1" applyBorder="1" applyAlignment="1">
      <alignment vertical="center"/>
    </xf>
    <xf numFmtId="0" fontId="8" fillId="3" borderId="19" xfId="0" applyFont="1" applyFill="1" applyBorder="1" applyAlignment="1">
      <alignment horizontal="center" vertical="center" shrinkToFit="1"/>
    </xf>
    <xf numFmtId="0" fontId="8" fillId="3" borderId="20" xfId="0" applyFont="1" applyFill="1" applyBorder="1" applyAlignment="1">
      <alignment horizontal="center" vertical="center" shrinkToFit="1"/>
    </xf>
    <xf numFmtId="0" fontId="8" fillId="3" borderId="95" xfId="0" applyFont="1" applyFill="1" applyBorder="1" applyAlignment="1">
      <alignment horizontal="center" vertical="center" shrinkToFit="1"/>
    </xf>
    <xf numFmtId="0" fontId="8" fillId="3" borderId="41" xfId="0" applyFont="1" applyFill="1" applyBorder="1" applyAlignment="1">
      <alignment horizontal="center" vertical="center" shrinkToFit="1"/>
    </xf>
    <xf numFmtId="0" fontId="8" fillId="3" borderId="24" xfId="0" applyFont="1" applyFill="1" applyBorder="1" applyAlignment="1">
      <alignment horizontal="center" vertical="center" shrinkToFit="1"/>
    </xf>
    <xf numFmtId="0" fontId="8" fillId="3" borderId="43" xfId="0" applyFont="1" applyFill="1" applyBorder="1" applyAlignment="1">
      <alignment horizontal="center" vertical="center" shrinkToFit="1"/>
    </xf>
    <xf numFmtId="179" fontId="8" fillId="2" borderId="24" xfId="0" applyNumberFormat="1" applyFont="1" applyFill="1" applyBorder="1" applyAlignment="1" applyProtection="1">
      <alignment horizontal="center" vertical="center" shrinkToFit="1"/>
      <protection locked="0"/>
    </xf>
    <xf numFmtId="179" fontId="8" fillId="2" borderId="42" xfId="0" applyNumberFormat="1" applyFont="1" applyFill="1" applyBorder="1" applyAlignment="1" applyProtection="1">
      <alignment horizontal="center" vertical="center" shrinkToFit="1"/>
      <protection locked="0"/>
    </xf>
    <xf numFmtId="180" fontId="17" fillId="2" borderId="84" xfId="0" applyNumberFormat="1" applyFont="1" applyFill="1" applyBorder="1" applyAlignment="1">
      <alignment horizontal="center" vertical="center"/>
    </xf>
    <xf numFmtId="180" fontId="17" fillId="2" borderId="83" xfId="0" applyNumberFormat="1" applyFont="1" applyFill="1" applyBorder="1" applyAlignment="1">
      <alignment horizontal="center" vertical="center"/>
    </xf>
    <xf numFmtId="180" fontId="17" fillId="2" borderId="85" xfId="0" applyNumberFormat="1" applyFont="1" applyFill="1" applyBorder="1" applyAlignment="1">
      <alignment horizontal="center" vertical="center"/>
    </xf>
    <xf numFmtId="180" fontId="17" fillId="2" borderId="86" xfId="0" applyNumberFormat="1" applyFont="1" applyFill="1" applyBorder="1" applyAlignment="1">
      <alignment horizontal="center" vertical="center"/>
    </xf>
    <xf numFmtId="180" fontId="17" fillId="2" borderId="82" xfId="0" applyNumberFormat="1" applyFont="1" applyFill="1" applyBorder="1" applyAlignment="1">
      <alignment horizontal="center" vertical="center"/>
    </xf>
    <xf numFmtId="180" fontId="17" fillId="2" borderId="87" xfId="0" applyNumberFormat="1" applyFont="1" applyFill="1" applyBorder="1" applyAlignment="1">
      <alignment horizontal="center" vertical="center"/>
    </xf>
    <xf numFmtId="0" fontId="4" fillId="2" borderId="84" xfId="0" applyFont="1" applyFill="1" applyBorder="1" applyAlignment="1">
      <alignment horizontal="center" vertical="center"/>
    </xf>
    <xf numFmtId="0" fontId="4" fillId="2" borderId="86" xfId="0" applyFont="1" applyFill="1" applyBorder="1" applyAlignment="1">
      <alignment horizontal="center" vertical="center"/>
    </xf>
    <xf numFmtId="0" fontId="8" fillId="2" borderId="41" xfId="0" applyFont="1" applyFill="1" applyBorder="1" applyAlignment="1" applyProtection="1">
      <alignment horizontal="center" vertical="center" shrinkToFit="1"/>
      <protection locked="0"/>
    </xf>
    <xf numFmtId="0" fontId="8" fillId="2" borderId="24" xfId="0" applyFont="1" applyFill="1" applyBorder="1" applyAlignment="1" applyProtection="1">
      <alignment horizontal="center" vertical="center" shrinkToFit="1"/>
      <protection locked="0"/>
    </xf>
    <xf numFmtId="0" fontId="8" fillId="2" borderId="42" xfId="0" applyFont="1" applyFill="1" applyBorder="1" applyAlignment="1" applyProtection="1">
      <alignment horizontal="center" vertical="center" shrinkToFit="1"/>
      <protection locked="0"/>
    </xf>
    <xf numFmtId="176" fontId="8" fillId="2" borderId="35" xfId="0" applyNumberFormat="1" applyFont="1" applyFill="1" applyBorder="1" applyAlignment="1" applyProtection="1">
      <alignment horizontal="center" vertical="center"/>
      <protection locked="0" hidden="1"/>
    </xf>
    <xf numFmtId="176" fontId="8" fillId="2" borderId="56" xfId="0" applyNumberFormat="1" applyFont="1" applyFill="1" applyBorder="1" applyAlignment="1" applyProtection="1">
      <alignment horizontal="center" vertical="center"/>
      <protection locked="0" hidden="1"/>
    </xf>
    <xf numFmtId="176" fontId="8" fillId="2" borderId="57" xfId="0" applyNumberFormat="1" applyFont="1" applyFill="1" applyBorder="1" applyAlignment="1" applyProtection="1">
      <alignment horizontal="center" vertical="center"/>
      <protection locked="0" hidden="1"/>
    </xf>
    <xf numFmtId="176" fontId="8" fillId="2" borderId="39" xfId="0" applyNumberFormat="1" applyFont="1" applyFill="1" applyBorder="1" applyAlignment="1" applyProtection="1">
      <alignment horizontal="center" vertical="center"/>
      <protection locked="0" hidden="1"/>
    </xf>
    <xf numFmtId="176" fontId="8" fillId="2" borderId="40" xfId="0" applyNumberFormat="1" applyFont="1" applyFill="1" applyBorder="1" applyAlignment="1" applyProtection="1">
      <alignment horizontal="center" vertical="center"/>
      <protection locked="0" hidden="1"/>
    </xf>
    <xf numFmtId="176" fontId="8" fillId="2" borderId="58" xfId="0" applyNumberFormat="1" applyFont="1" applyFill="1" applyBorder="1" applyAlignment="1" applyProtection="1">
      <alignment horizontal="center" vertical="center"/>
      <protection locked="0" hidden="1"/>
    </xf>
    <xf numFmtId="179" fontId="8" fillId="2" borderId="79" xfId="0" applyNumberFormat="1" applyFont="1" applyFill="1" applyBorder="1" applyAlignment="1" applyProtection="1">
      <alignment horizontal="center" vertical="center" shrinkToFit="1"/>
      <protection locked="0"/>
    </xf>
    <xf numFmtId="179" fontId="8" fillId="2" borderId="81" xfId="0" applyNumberFormat="1" applyFont="1" applyFill="1" applyBorder="1" applyAlignment="1" applyProtection="1">
      <alignment horizontal="center" vertical="center" shrinkToFit="1"/>
      <protection locked="0"/>
    </xf>
    <xf numFmtId="0" fontId="4" fillId="3" borderId="71" xfId="0" applyFont="1" applyFill="1" applyBorder="1" applyAlignment="1">
      <alignment horizontal="center" vertical="center" wrapText="1"/>
    </xf>
    <xf numFmtId="0" fontId="4" fillId="3" borderId="56" xfId="0" applyFont="1" applyFill="1" applyBorder="1" applyAlignment="1">
      <alignment horizontal="center" vertical="center" wrapText="1"/>
    </xf>
    <xf numFmtId="0" fontId="4" fillId="3" borderId="57" xfId="0" applyFont="1" applyFill="1" applyBorder="1" applyAlignment="1">
      <alignment horizontal="center" vertical="center" wrapText="1"/>
    </xf>
    <xf numFmtId="0" fontId="4" fillId="3" borderId="73" xfId="0" applyFont="1" applyFill="1" applyBorder="1" applyAlignment="1">
      <alignment horizontal="center" vertical="center" wrapText="1"/>
    </xf>
    <xf numFmtId="0" fontId="4" fillId="3" borderId="40" xfId="0" applyFont="1" applyFill="1" applyBorder="1" applyAlignment="1">
      <alignment horizontal="center" vertical="center" wrapText="1"/>
    </xf>
    <xf numFmtId="0" fontId="4" fillId="3" borderId="58" xfId="0" applyFont="1" applyFill="1" applyBorder="1" applyAlignment="1">
      <alignment horizontal="center" vertical="center" wrapText="1"/>
    </xf>
    <xf numFmtId="177" fontId="6" fillId="2" borderId="35" xfId="0" applyNumberFormat="1" applyFont="1" applyFill="1" applyBorder="1" applyAlignment="1" applyProtection="1">
      <alignment horizontal="left" vertical="center" shrinkToFit="1"/>
      <protection locked="0"/>
    </xf>
    <xf numFmtId="177" fontId="6" fillId="2" borderId="56" xfId="0" applyNumberFormat="1" applyFont="1" applyFill="1" applyBorder="1" applyAlignment="1" applyProtection="1">
      <alignment horizontal="left" vertical="center" shrinkToFit="1"/>
      <protection locked="0"/>
    </xf>
    <xf numFmtId="177" fontId="6" fillId="2" borderId="72" xfId="0" applyNumberFormat="1" applyFont="1" applyFill="1" applyBorder="1" applyAlignment="1" applyProtection="1">
      <alignment horizontal="left" vertical="center" shrinkToFit="1"/>
      <protection locked="0"/>
    </xf>
    <xf numFmtId="177" fontId="6" fillId="2" borderId="39" xfId="0" applyNumberFormat="1" applyFont="1" applyFill="1" applyBorder="1" applyAlignment="1" applyProtection="1">
      <alignment horizontal="left" vertical="center" shrinkToFit="1"/>
      <protection locked="0"/>
    </xf>
    <xf numFmtId="177" fontId="6" fillId="2" borderId="40" xfId="0" applyNumberFormat="1" applyFont="1" applyFill="1" applyBorder="1" applyAlignment="1" applyProtection="1">
      <alignment horizontal="left" vertical="center" shrinkToFit="1"/>
      <protection locked="0"/>
    </xf>
    <xf numFmtId="177" fontId="6" fillId="2" borderId="74" xfId="0" applyNumberFormat="1" applyFont="1" applyFill="1" applyBorder="1" applyAlignment="1" applyProtection="1">
      <alignment horizontal="left" vertical="center" shrinkToFit="1"/>
      <protection locked="0"/>
    </xf>
    <xf numFmtId="0" fontId="22" fillId="2" borderId="2" xfId="0" applyFont="1" applyFill="1" applyBorder="1" applyAlignment="1">
      <alignment horizontal="center" vertical="center"/>
    </xf>
    <xf numFmtId="0" fontId="22" fillId="2" borderId="53" xfId="0" applyFont="1" applyFill="1" applyBorder="1" applyAlignment="1">
      <alignment horizontal="center" vertical="center"/>
    </xf>
    <xf numFmtId="0" fontId="22" fillId="2" borderId="10" xfId="0" applyFont="1" applyFill="1" applyBorder="1" applyAlignment="1">
      <alignment horizontal="center" vertical="center"/>
    </xf>
    <xf numFmtId="0" fontId="22" fillId="2" borderId="110" xfId="0" applyFont="1" applyFill="1" applyBorder="1" applyAlignment="1">
      <alignment horizontal="center" vertical="center"/>
    </xf>
    <xf numFmtId="0" fontId="22" fillId="2" borderId="111" xfId="0" applyFont="1" applyFill="1" applyBorder="1" applyAlignment="1">
      <alignment horizontal="center" vertical="center"/>
    </xf>
    <xf numFmtId="0" fontId="22" fillId="2" borderId="112" xfId="0" applyFont="1" applyFill="1" applyBorder="1" applyAlignment="1">
      <alignment horizontal="center" vertical="center"/>
    </xf>
    <xf numFmtId="0" fontId="22" fillId="2" borderId="3" xfId="0" applyFont="1" applyFill="1" applyBorder="1" applyAlignment="1">
      <alignment horizontal="center" vertical="center"/>
    </xf>
    <xf numFmtId="0" fontId="22" fillId="2" borderId="54" xfId="0" applyFont="1" applyFill="1" applyBorder="1" applyAlignment="1">
      <alignment horizontal="center" vertical="center"/>
    </xf>
    <xf numFmtId="0" fontId="22" fillId="2" borderId="11" xfId="0" applyFont="1" applyFill="1" applyBorder="1" applyAlignment="1">
      <alignment horizontal="center" vertical="center"/>
    </xf>
    <xf numFmtId="0" fontId="22" fillId="2" borderId="113" xfId="0" applyFont="1" applyFill="1" applyBorder="1" applyAlignment="1">
      <alignment horizontal="center" vertical="center"/>
    </xf>
    <xf numFmtId="0" fontId="22" fillId="2" borderId="114" xfId="0" applyFont="1" applyFill="1" applyBorder="1" applyAlignment="1">
      <alignment horizontal="center" vertical="center"/>
    </xf>
    <xf numFmtId="0" fontId="22" fillId="2" borderId="115" xfId="0" applyFont="1" applyFill="1" applyBorder="1" applyAlignment="1">
      <alignment horizontal="center" vertical="center"/>
    </xf>
    <xf numFmtId="0" fontId="8" fillId="3" borderId="45" xfId="0" applyFont="1" applyFill="1" applyBorder="1" applyAlignment="1">
      <alignment horizontal="center" vertical="center"/>
    </xf>
    <xf numFmtId="0" fontId="8" fillId="3" borderId="73" xfId="0" applyFont="1" applyFill="1" applyBorder="1" applyAlignment="1">
      <alignment horizontal="center" vertical="center"/>
    </xf>
    <xf numFmtId="0" fontId="6" fillId="2" borderId="25" xfId="0" applyFont="1" applyFill="1" applyBorder="1" applyAlignment="1" applyProtection="1">
      <alignment horizontal="left" vertical="center" wrapText="1" shrinkToFit="1"/>
      <protection locked="0"/>
    </xf>
    <xf numFmtId="0" fontId="6" fillId="2" borderId="34" xfId="0" applyFont="1" applyFill="1" applyBorder="1" applyAlignment="1" applyProtection="1">
      <alignment horizontal="left" vertical="center" shrinkToFit="1"/>
      <protection locked="0"/>
    </xf>
    <xf numFmtId="0" fontId="6" fillId="2" borderId="27" xfId="0" applyFont="1" applyFill="1" applyBorder="1" applyAlignment="1" applyProtection="1">
      <alignment horizontal="left" vertical="center" shrinkToFit="1"/>
      <protection locked="0"/>
    </xf>
    <xf numFmtId="0" fontId="6" fillId="2" borderId="39" xfId="0" applyFont="1" applyFill="1" applyBorder="1" applyAlignment="1" applyProtection="1">
      <alignment horizontal="left" vertical="center" shrinkToFit="1"/>
      <protection locked="0"/>
    </xf>
    <xf numFmtId="0" fontId="6" fillId="2" borderId="40" xfId="0" applyFont="1" applyFill="1" applyBorder="1" applyAlignment="1" applyProtection="1">
      <alignment horizontal="left" vertical="center" shrinkToFit="1"/>
      <protection locked="0"/>
    </xf>
    <xf numFmtId="0" fontId="6" fillId="2" borderId="74" xfId="0" applyFont="1" applyFill="1" applyBorder="1" applyAlignment="1" applyProtection="1">
      <alignment horizontal="left" vertical="center" shrinkToFit="1"/>
      <protection locked="0"/>
    </xf>
    <xf numFmtId="0" fontId="21" fillId="2" borderId="24" xfId="0" applyFont="1" applyFill="1" applyBorder="1" applyAlignment="1" applyProtection="1">
      <alignment horizontal="left" vertical="center" shrinkToFit="1"/>
      <protection locked="0"/>
    </xf>
    <xf numFmtId="0" fontId="21" fillId="2" borderId="42" xfId="0" applyFont="1" applyFill="1" applyBorder="1" applyAlignment="1" applyProtection="1">
      <alignment horizontal="left" vertical="center" shrinkToFit="1"/>
      <protection locked="0"/>
    </xf>
    <xf numFmtId="0" fontId="21" fillId="2" borderId="79" xfId="0" applyFont="1" applyFill="1" applyBorder="1" applyAlignment="1" applyProtection="1">
      <alignment horizontal="left" vertical="center" shrinkToFit="1"/>
      <protection locked="0"/>
    </xf>
    <xf numFmtId="0" fontId="21" fillId="2" borderId="81" xfId="0" applyFont="1" applyFill="1" applyBorder="1" applyAlignment="1" applyProtection="1">
      <alignment horizontal="left" vertical="center" shrinkToFit="1"/>
      <protection locked="0"/>
    </xf>
    <xf numFmtId="0" fontId="8" fillId="7" borderId="45" xfId="0" applyFont="1" applyFill="1" applyBorder="1" applyAlignment="1">
      <alignment horizontal="center" vertical="center" wrapText="1"/>
    </xf>
    <xf numFmtId="0" fontId="8" fillId="7" borderId="34" xfId="0" applyFont="1" applyFill="1" applyBorder="1" applyAlignment="1">
      <alignment horizontal="center" vertical="center" wrapText="1"/>
    </xf>
    <xf numFmtId="0" fontId="8" fillId="7" borderId="73" xfId="0" applyFont="1" applyFill="1" applyBorder="1" applyAlignment="1">
      <alignment horizontal="center" vertical="center" wrapText="1"/>
    </xf>
    <xf numFmtId="0" fontId="8" fillId="7" borderId="40" xfId="0" applyFont="1" applyFill="1" applyBorder="1" applyAlignment="1">
      <alignment horizontal="center" vertical="center" wrapText="1"/>
    </xf>
    <xf numFmtId="0" fontId="8" fillId="7" borderId="25" xfId="0" applyFont="1" applyFill="1" applyBorder="1" applyAlignment="1">
      <alignment horizontal="center" vertical="center"/>
    </xf>
    <xf numFmtId="0" fontId="8" fillId="7" borderId="27" xfId="0" applyFont="1" applyFill="1" applyBorder="1" applyAlignment="1">
      <alignment horizontal="center" vertical="center"/>
    </xf>
    <xf numFmtId="0" fontId="8" fillId="7" borderId="39" xfId="0" applyFont="1" applyFill="1" applyBorder="1" applyAlignment="1">
      <alignment horizontal="center" vertical="center"/>
    </xf>
    <xf numFmtId="0" fontId="8" fillId="7" borderId="40" xfId="0" applyFont="1" applyFill="1" applyBorder="1" applyAlignment="1">
      <alignment horizontal="center" vertical="center"/>
    </xf>
    <xf numFmtId="0" fontId="8" fillId="7" borderId="74" xfId="0" applyFont="1" applyFill="1" applyBorder="1" applyAlignment="1">
      <alignment horizontal="center" vertical="center"/>
    </xf>
    <xf numFmtId="178" fontId="4" fillId="2" borderId="72" xfId="0" applyNumberFormat="1" applyFont="1" applyFill="1" applyBorder="1" applyAlignment="1">
      <alignment horizontal="center" vertical="center" shrinkToFit="1"/>
    </xf>
    <xf numFmtId="178" fontId="4" fillId="2" borderId="74" xfId="0" applyNumberFormat="1" applyFont="1" applyFill="1" applyBorder="1" applyAlignment="1">
      <alignment horizontal="center" vertical="center" shrinkToFit="1"/>
    </xf>
    <xf numFmtId="0" fontId="8" fillId="3" borderId="71" xfId="0" applyFont="1" applyFill="1" applyBorder="1" applyAlignment="1">
      <alignment horizontal="center" vertical="center"/>
    </xf>
    <xf numFmtId="0" fontId="8" fillId="3" borderId="56" xfId="0" applyFont="1" applyFill="1" applyBorder="1" applyAlignment="1">
      <alignment horizontal="center" vertical="center"/>
    </xf>
    <xf numFmtId="0" fontId="8" fillId="3" borderId="57" xfId="0" applyFont="1" applyFill="1" applyBorder="1" applyAlignment="1">
      <alignment horizontal="center" vertical="center"/>
    </xf>
    <xf numFmtId="49" fontId="6" fillId="0" borderId="35" xfId="0" applyNumberFormat="1" applyFont="1" applyBorder="1" applyAlignment="1" applyProtection="1">
      <alignment horizontal="center" vertical="center" shrinkToFit="1"/>
      <protection locked="0"/>
    </xf>
    <xf numFmtId="49" fontId="6" fillId="0" borderId="56" xfId="0" applyNumberFormat="1" applyFont="1" applyBorder="1" applyAlignment="1" applyProtection="1">
      <alignment horizontal="center" vertical="center" shrinkToFit="1"/>
      <protection locked="0"/>
    </xf>
    <xf numFmtId="49" fontId="6" fillId="0" borderId="57" xfId="0" applyNumberFormat="1" applyFont="1" applyBorder="1" applyAlignment="1" applyProtection="1">
      <alignment horizontal="center" vertical="center" shrinkToFit="1"/>
      <protection locked="0"/>
    </xf>
    <xf numFmtId="49" fontId="6" fillId="0" borderId="39" xfId="0" applyNumberFormat="1" applyFont="1" applyBorder="1" applyAlignment="1" applyProtection="1">
      <alignment horizontal="center" vertical="center" shrinkToFit="1"/>
      <protection locked="0"/>
    </xf>
    <xf numFmtId="49" fontId="6" fillId="0" borderId="40" xfId="0" applyNumberFormat="1" applyFont="1" applyBorder="1" applyAlignment="1" applyProtection="1">
      <alignment horizontal="center" vertical="center" shrinkToFit="1"/>
      <protection locked="0"/>
    </xf>
    <xf numFmtId="49" fontId="6" fillId="0" borderId="58" xfId="0" applyNumberFormat="1" applyFont="1" applyBorder="1" applyAlignment="1" applyProtection="1">
      <alignment horizontal="center" vertical="center" shrinkToFit="1"/>
      <protection locked="0"/>
    </xf>
    <xf numFmtId="0" fontId="8" fillId="3" borderId="35" xfId="0" applyFont="1" applyFill="1" applyBorder="1" applyAlignment="1">
      <alignment horizontal="center" vertical="center" wrapText="1"/>
    </xf>
    <xf numFmtId="0" fontId="8" fillId="3" borderId="57" xfId="0" applyFont="1" applyFill="1" applyBorder="1" applyAlignment="1">
      <alignment horizontal="center" vertical="center" wrapText="1"/>
    </xf>
    <xf numFmtId="0" fontId="6" fillId="2" borderId="35" xfId="0" applyFont="1" applyFill="1" applyBorder="1" applyAlignment="1" applyProtection="1">
      <alignment horizontal="center" vertical="center" shrinkToFit="1"/>
      <protection locked="0"/>
    </xf>
    <xf numFmtId="0" fontId="6" fillId="2" borderId="57" xfId="0" applyFont="1" applyFill="1" applyBorder="1" applyAlignment="1" applyProtection="1">
      <alignment horizontal="center" vertical="center" shrinkToFit="1"/>
      <protection locked="0"/>
    </xf>
    <xf numFmtId="0" fontId="6" fillId="2" borderId="39" xfId="0" applyFont="1" applyFill="1" applyBorder="1" applyAlignment="1" applyProtection="1">
      <alignment horizontal="center" vertical="center" shrinkToFit="1"/>
      <protection locked="0"/>
    </xf>
    <xf numFmtId="0" fontId="6" fillId="2" borderId="58" xfId="0" applyFont="1" applyFill="1" applyBorder="1" applyAlignment="1" applyProtection="1">
      <alignment horizontal="center" vertical="center" shrinkToFit="1"/>
      <protection locked="0"/>
    </xf>
    <xf numFmtId="0" fontId="8" fillId="2" borderId="71" xfId="0" applyFont="1" applyFill="1" applyBorder="1" applyAlignment="1" applyProtection="1">
      <alignment horizontal="left" vertical="center" wrapText="1"/>
      <protection locked="0"/>
    </xf>
    <xf numFmtId="0" fontId="8" fillId="2" borderId="56" xfId="0" applyFont="1" applyFill="1" applyBorder="1" applyAlignment="1" applyProtection="1">
      <alignment horizontal="left" vertical="center" wrapText="1"/>
      <protection locked="0"/>
    </xf>
    <xf numFmtId="0" fontId="8" fillId="2" borderId="57" xfId="0" applyFont="1" applyFill="1" applyBorder="1" applyAlignment="1" applyProtection="1">
      <alignment horizontal="left" vertical="center" wrapText="1"/>
      <protection locked="0"/>
    </xf>
    <xf numFmtId="0" fontId="8" fillId="2" borderId="73" xfId="0" applyFont="1" applyFill="1" applyBorder="1" applyAlignment="1" applyProtection="1">
      <alignment horizontal="left" vertical="center" wrapText="1"/>
      <protection locked="0"/>
    </xf>
    <xf numFmtId="0" fontId="8" fillId="2" borderId="40" xfId="0" applyFont="1" applyFill="1" applyBorder="1" applyAlignment="1" applyProtection="1">
      <alignment horizontal="left" vertical="center" wrapText="1"/>
      <protection locked="0"/>
    </xf>
    <xf numFmtId="0" fontId="8" fillId="2" borderId="58" xfId="0" applyFont="1" applyFill="1" applyBorder="1" applyAlignment="1" applyProtection="1">
      <alignment horizontal="left" vertical="center" wrapText="1"/>
      <protection locked="0"/>
    </xf>
    <xf numFmtId="0" fontId="8" fillId="3" borderId="47" xfId="0" applyFont="1" applyFill="1" applyBorder="1" applyAlignment="1">
      <alignment horizontal="center" vertical="center"/>
    </xf>
    <xf numFmtId="0" fontId="8" fillId="3" borderId="32" xfId="0" applyFont="1" applyFill="1" applyBorder="1" applyAlignment="1">
      <alignment horizontal="center" vertical="center"/>
    </xf>
    <xf numFmtId="0" fontId="8" fillId="3" borderId="76" xfId="0" applyFont="1" applyFill="1" applyBorder="1" applyAlignment="1">
      <alignment horizontal="center" vertical="center"/>
    </xf>
    <xf numFmtId="0" fontId="8" fillId="2" borderId="35" xfId="0" applyFont="1" applyFill="1" applyBorder="1" applyAlignment="1" applyProtection="1">
      <alignment vertical="center" shrinkToFit="1"/>
      <protection locked="0" hidden="1"/>
    </xf>
    <xf numFmtId="0" fontId="8" fillId="2" borderId="56" xfId="0" applyFont="1" applyFill="1" applyBorder="1" applyAlignment="1" applyProtection="1">
      <alignment vertical="center" shrinkToFit="1"/>
      <protection locked="0" hidden="1"/>
    </xf>
    <xf numFmtId="0" fontId="8" fillId="2" borderId="72" xfId="0" applyFont="1" applyFill="1" applyBorder="1" applyAlignment="1" applyProtection="1">
      <alignment vertical="center" shrinkToFit="1"/>
      <protection locked="0" hidden="1"/>
    </xf>
    <xf numFmtId="0" fontId="8" fillId="2" borderId="33" xfId="0" applyFont="1" applyFill="1" applyBorder="1" applyAlignment="1" applyProtection="1">
      <alignment vertical="center" shrinkToFit="1"/>
      <protection locked="0" hidden="1"/>
    </xf>
    <xf numFmtId="0" fontId="8" fillId="2" borderId="32" xfId="0" applyFont="1" applyFill="1" applyBorder="1" applyAlignment="1" applyProtection="1">
      <alignment vertical="center" shrinkToFit="1"/>
      <protection locked="0" hidden="1"/>
    </xf>
    <xf numFmtId="0" fontId="8" fillId="2" borderId="77" xfId="0" applyFont="1" applyFill="1" applyBorder="1" applyAlignment="1" applyProtection="1">
      <alignment vertical="center" shrinkToFit="1"/>
      <protection locked="0" hidden="1"/>
    </xf>
    <xf numFmtId="0" fontId="6" fillId="2" borderId="72" xfId="0" applyFont="1" applyFill="1" applyBorder="1" applyAlignment="1" applyProtection="1">
      <alignment horizontal="center" vertical="center" shrinkToFit="1"/>
      <protection locked="0"/>
    </xf>
    <xf numFmtId="0" fontId="6" fillId="2" borderId="74" xfId="0" applyFont="1" applyFill="1" applyBorder="1" applyAlignment="1" applyProtection="1">
      <alignment horizontal="center" vertical="center" shrinkToFit="1"/>
      <protection locked="0"/>
    </xf>
    <xf numFmtId="176" fontId="8" fillId="2" borderId="35" xfId="0" applyNumberFormat="1" applyFont="1" applyFill="1" applyBorder="1" applyAlignment="1" applyProtection="1">
      <alignment horizontal="right" vertical="center"/>
      <protection locked="0"/>
    </xf>
    <xf numFmtId="176" fontId="8" fillId="2" borderId="56" xfId="0" applyNumberFormat="1" applyFont="1" applyFill="1" applyBorder="1" applyAlignment="1" applyProtection="1">
      <alignment horizontal="right" vertical="center"/>
      <protection locked="0"/>
    </xf>
    <xf numFmtId="176" fontId="8" fillId="2" borderId="39" xfId="0" applyNumberFormat="1" applyFont="1" applyFill="1" applyBorder="1" applyAlignment="1" applyProtection="1">
      <alignment horizontal="right" vertical="center"/>
      <protection locked="0"/>
    </xf>
    <xf numFmtId="176" fontId="8" fillId="2" borderId="40" xfId="0" applyNumberFormat="1" applyFont="1" applyFill="1" applyBorder="1" applyAlignment="1" applyProtection="1">
      <alignment horizontal="right" vertical="center"/>
      <protection locked="0"/>
    </xf>
    <xf numFmtId="176" fontId="8" fillId="2" borderId="33" xfId="0" applyNumberFormat="1" applyFont="1" applyFill="1" applyBorder="1" applyAlignment="1" applyProtection="1">
      <alignment horizontal="right" vertical="center"/>
      <protection locked="0"/>
    </xf>
    <xf numFmtId="176" fontId="8" fillId="2" borderId="32" xfId="0" applyNumberFormat="1" applyFont="1" applyFill="1" applyBorder="1" applyAlignment="1" applyProtection="1">
      <alignment horizontal="right" vertical="center"/>
      <protection locked="0"/>
    </xf>
    <xf numFmtId="0" fontId="21" fillId="2" borderId="41" xfId="0" applyFont="1" applyFill="1" applyBorder="1" applyAlignment="1">
      <alignment horizontal="center" vertical="center"/>
    </xf>
    <xf numFmtId="0" fontId="21" fillId="2" borderId="24" xfId="0" applyFont="1" applyFill="1" applyBorder="1" applyAlignment="1">
      <alignment horizontal="center" vertical="center"/>
    </xf>
    <xf numFmtId="0" fontId="21" fillId="2" borderId="42" xfId="0" applyFont="1" applyFill="1" applyBorder="1" applyAlignment="1">
      <alignment horizontal="center" vertical="center"/>
    </xf>
    <xf numFmtId="0" fontId="7" fillId="2" borderId="4" xfId="0" applyFont="1" applyFill="1" applyBorder="1" applyAlignment="1">
      <alignment horizontal="left" vertical="center" shrinkToFit="1"/>
    </xf>
    <xf numFmtId="0" fontId="17" fillId="0" borderId="5" xfId="0" applyFont="1" applyBorder="1" applyAlignment="1">
      <alignment vertical="center"/>
    </xf>
    <xf numFmtId="0" fontId="17" fillId="0" borderId="75" xfId="0" applyFont="1" applyBorder="1" applyAlignment="1">
      <alignment vertical="center"/>
    </xf>
    <xf numFmtId="0" fontId="17" fillId="0" borderId="6" xfId="0" applyFont="1" applyBorder="1" applyAlignment="1">
      <alignment vertical="center"/>
    </xf>
    <xf numFmtId="0" fontId="17" fillId="0" borderId="12" xfId="0" applyFont="1" applyBorder="1" applyAlignment="1">
      <alignment vertical="center"/>
    </xf>
    <xf numFmtId="0" fontId="17" fillId="0" borderId="13" xfId="0" applyFont="1" applyBorder="1" applyAlignment="1">
      <alignment vertical="center"/>
    </xf>
    <xf numFmtId="0" fontId="17" fillId="0" borderId="14" xfId="0" applyFont="1" applyBorder="1" applyAlignment="1">
      <alignment vertical="center"/>
    </xf>
    <xf numFmtId="0" fontId="8" fillId="3" borderId="35" xfId="0" applyFont="1" applyFill="1" applyBorder="1" applyAlignment="1">
      <alignment horizontal="center" vertical="center" shrinkToFit="1"/>
    </xf>
    <xf numFmtId="0" fontId="8" fillId="3" borderId="56" xfId="0" applyFont="1" applyFill="1" applyBorder="1" applyAlignment="1">
      <alignment horizontal="center" vertical="center" shrinkToFit="1"/>
    </xf>
    <xf numFmtId="0" fontId="8" fillId="3" borderId="57" xfId="0" applyFont="1" applyFill="1" applyBorder="1" applyAlignment="1">
      <alignment horizontal="center" vertical="center" shrinkToFit="1"/>
    </xf>
    <xf numFmtId="0" fontId="8" fillId="3" borderId="39" xfId="0" applyFont="1" applyFill="1" applyBorder="1" applyAlignment="1">
      <alignment horizontal="center" vertical="center" shrinkToFit="1"/>
    </xf>
    <xf numFmtId="0" fontId="8" fillId="3" borderId="40" xfId="0" applyFont="1" applyFill="1" applyBorder="1" applyAlignment="1">
      <alignment horizontal="center" vertical="center" shrinkToFit="1"/>
    </xf>
    <xf numFmtId="0" fontId="8" fillId="3" borderId="58" xfId="0" applyFont="1" applyFill="1" applyBorder="1" applyAlignment="1">
      <alignment horizontal="center" vertical="center" shrinkToFit="1"/>
    </xf>
    <xf numFmtId="0" fontId="6" fillId="2" borderId="35" xfId="0" applyFont="1" applyFill="1" applyBorder="1" applyAlignment="1" applyProtection="1">
      <alignment horizontal="left" vertical="center" wrapText="1" shrinkToFit="1"/>
      <protection locked="0"/>
    </xf>
    <xf numFmtId="0" fontId="6" fillId="2" borderId="56" xfId="0" applyFont="1" applyFill="1" applyBorder="1" applyAlignment="1" applyProtection="1">
      <alignment horizontal="left" vertical="center" shrinkToFit="1"/>
      <protection locked="0"/>
    </xf>
    <xf numFmtId="0" fontId="6" fillId="2" borderId="72" xfId="0" applyFont="1" applyFill="1" applyBorder="1" applyAlignment="1" applyProtection="1">
      <alignment horizontal="left" vertical="center" shrinkToFit="1"/>
      <protection locked="0"/>
    </xf>
    <xf numFmtId="0" fontId="8" fillId="7" borderId="35" xfId="0" applyFont="1" applyFill="1" applyBorder="1" applyAlignment="1">
      <alignment horizontal="center" vertical="center"/>
    </xf>
    <xf numFmtId="0" fontId="8" fillId="7" borderId="56" xfId="0" applyFont="1" applyFill="1" applyBorder="1" applyAlignment="1">
      <alignment horizontal="center" vertical="center"/>
    </xf>
    <xf numFmtId="0" fontId="8" fillId="7" borderId="57" xfId="0" applyFont="1" applyFill="1" applyBorder="1" applyAlignment="1">
      <alignment horizontal="center" vertical="center"/>
    </xf>
    <xf numFmtId="0" fontId="8" fillId="7" borderId="58" xfId="0" applyFont="1" applyFill="1" applyBorder="1" applyAlignment="1">
      <alignment horizontal="center" vertical="center"/>
    </xf>
    <xf numFmtId="0" fontId="6" fillId="2" borderId="35" xfId="0" applyFont="1" applyFill="1" applyBorder="1" applyAlignment="1" applyProtection="1">
      <alignment horizontal="left" vertical="center" shrinkToFit="1"/>
      <protection locked="0"/>
    </xf>
    <xf numFmtId="0" fontId="8" fillId="5" borderId="20" xfId="0" applyFont="1" applyFill="1" applyBorder="1" applyAlignment="1">
      <alignment horizontal="center" vertical="center"/>
    </xf>
    <xf numFmtId="0" fontId="8" fillId="5" borderId="18" xfId="0" applyFont="1" applyFill="1" applyBorder="1" applyAlignment="1">
      <alignment horizontal="center" vertical="center"/>
    </xf>
    <xf numFmtId="0" fontId="6" fillId="2" borderId="25" xfId="0" applyFont="1" applyFill="1" applyBorder="1" applyAlignment="1" applyProtection="1">
      <alignment horizontal="left" vertical="center" shrinkToFit="1"/>
      <protection locked="0"/>
    </xf>
    <xf numFmtId="0" fontId="6" fillId="2" borderId="62" xfId="0" applyFont="1" applyFill="1" applyBorder="1" applyAlignment="1" applyProtection="1">
      <alignment horizontal="left" vertical="center" shrinkToFit="1"/>
      <protection locked="0"/>
    </xf>
    <xf numFmtId="0" fontId="6" fillId="2" borderId="63" xfId="0" applyFont="1" applyFill="1" applyBorder="1" applyAlignment="1" applyProtection="1">
      <alignment horizontal="left" vertical="center" shrinkToFit="1"/>
      <protection locked="0"/>
    </xf>
    <xf numFmtId="0" fontId="6" fillId="2" borderId="64" xfId="0" applyFont="1" applyFill="1" applyBorder="1" applyAlignment="1" applyProtection="1">
      <alignment horizontal="left" vertical="center" shrinkToFit="1"/>
      <protection locked="0"/>
    </xf>
    <xf numFmtId="0" fontId="6" fillId="2" borderId="65" xfId="0" applyFont="1" applyFill="1" applyBorder="1" applyAlignment="1" applyProtection="1">
      <alignment horizontal="left" vertical="center" wrapText="1" shrinkToFit="1"/>
      <protection locked="0"/>
    </xf>
    <xf numFmtId="0" fontId="6" fillId="2" borderId="66" xfId="0" applyFont="1" applyFill="1" applyBorder="1" applyAlignment="1" applyProtection="1">
      <alignment horizontal="left" vertical="center" shrinkToFit="1"/>
      <protection locked="0"/>
    </xf>
    <xf numFmtId="0" fontId="6" fillId="2" borderId="67" xfId="0" applyFont="1" applyFill="1" applyBorder="1" applyAlignment="1" applyProtection="1">
      <alignment horizontal="left" vertical="center" shrinkToFit="1"/>
      <protection locked="0"/>
    </xf>
    <xf numFmtId="0" fontId="8" fillId="3" borderId="42" xfId="0" applyFont="1" applyFill="1" applyBorder="1" applyAlignment="1">
      <alignment horizontal="center" vertical="center" shrinkToFit="1"/>
    </xf>
    <xf numFmtId="0" fontId="8" fillId="3" borderId="35" xfId="0" applyFont="1" applyFill="1" applyBorder="1" applyAlignment="1">
      <alignment horizontal="center" vertical="center"/>
    </xf>
    <xf numFmtId="0" fontId="8" fillId="3" borderId="92" xfId="0" applyFont="1" applyFill="1" applyBorder="1" applyAlignment="1">
      <alignment horizontal="center" vertical="center"/>
    </xf>
    <xf numFmtId="0" fontId="21" fillId="0" borderId="56" xfId="0" applyFont="1" applyBorder="1" applyAlignment="1" applyProtection="1">
      <alignment horizontal="left" vertical="top" wrapText="1"/>
      <protection locked="0" hidden="1"/>
    </xf>
    <xf numFmtId="0" fontId="21" fillId="0" borderId="72" xfId="0" applyFont="1" applyBorder="1" applyAlignment="1" applyProtection="1">
      <alignment horizontal="left" vertical="top" wrapText="1"/>
      <protection locked="0" hidden="1"/>
    </xf>
    <xf numFmtId="0" fontId="21" fillId="0" borderId="32" xfId="0" applyFont="1" applyBorder="1" applyAlignment="1" applyProtection="1">
      <alignment horizontal="left" vertical="top" wrapText="1"/>
      <protection locked="0" hidden="1"/>
    </xf>
    <xf numFmtId="0" fontId="21" fillId="0" borderId="77" xfId="0" applyFont="1" applyBorder="1" applyAlignment="1" applyProtection="1">
      <alignment horizontal="left" vertical="top" wrapText="1"/>
      <protection locked="0" hidden="1"/>
    </xf>
    <xf numFmtId="0" fontId="8" fillId="3" borderId="28" xfId="0" applyFont="1" applyFill="1" applyBorder="1" applyAlignment="1">
      <alignment horizontal="center" vertical="center"/>
    </xf>
    <xf numFmtId="0" fontId="17" fillId="0" borderId="29" xfId="0" applyFont="1" applyBorder="1" applyAlignment="1">
      <alignment vertical="center"/>
    </xf>
    <xf numFmtId="0" fontId="17" fillId="0" borderId="61" xfId="0" applyFont="1" applyBorder="1" applyAlignment="1">
      <alignment vertical="center"/>
    </xf>
    <xf numFmtId="0" fontId="17" fillId="0" borderId="30" xfId="0" applyFont="1" applyBorder="1" applyAlignment="1">
      <alignment vertical="center"/>
    </xf>
    <xf numFmtId="0" fontId="17" fillId="6" borderId="35" xfId="0" applyFont="1" applyFill="1" applyBorder="1" applyAlignment="1">
      <alignment horizontal="center" vertical="center"/>
    </xf>
    <xf numFmtId="0" fontId="17" fillId="6" borderId="56" xfId="0" applyFont="1" applyFill="1" applyBorder="1" applyAlignment="1">
      <alignment horizontal="center" vertical="center"/>
    </xf>
    <xf numFmtId="0" fontId="17" fillId="6" borderId="57" xfId="0" applyFont="1" applyFill="1" applyBorder="1" applyAlignment="1">
      <alignment horizontal="center" vertical="center"/>
    </xf>
    <xf numFmtId="0" fontId="17" fillId="6" borderId="33" xfId="0" applyFont="1" applyFill="1" applyBorder="1" applyAlignment="1">
      <alignment horizontal="center" vertical="center"/>
    </xf>
    <xf numFmtId="0" fontId="17" fillId="6" borderId="32" xfId="0" applyFont="1" applyFill="1" applyBorder="1" applyAlignment="1">
      <alignment horizontal="center" vertical="center"/>
    </xf>
    <xf numFmtId="0" fontId="17" fillId="6" borderId="76" xfId="0" applyFont="1" applyFill="1" applyBorder="1" applyAlignment="1">
      <alignment horizontal="center" vertical="center"/>
    </xf>
    <xf numFmtId="0" fontId="8" fillId="3" borderId="15" xfId="0" applyFont="1" applyFill="1" applyBorder="1" applyAlignment="1">
      <alignment horizontal="center" vertical="center" textRotation="255"/>
    </xf>
    <xf numFmtId="0" fontId="8" fillId="3" borderId="22" xfId="0" applyFont="1" applyFill="1" applyBorder="1" applyAlignment="1">
      <alignment horizontal="center" vertical="center" textRotation="255"/>
    </xf>
    <xf numFmtId="0" fontId="8" fillId="3" borderId="44" xfId="0" applyFont="1" applyFill="1" applyBorder="1" applyAlignment="1">
      <alignment horizontal="center" vertical="center" textRotation="255"/>
    </xf>
    <xf numFmtId="0" fontId="6" fillId="2" borderId="41" xfId="0" applyFont="1" applyFill="1" applyBorder="1" applyAlignment="1" applyProtection="1">
      <alignment horizontal="left" vertical="center" shrinkToFit="1"/>
      <protection locked="0"/>
    </xf>
    <xf numFmtId="0" fontId="6" fillId="2" borderId="24" xfId="0" applyFont="1" applyFill="1" applyBorder="1" applyAlignment="1" applyProtection="1">
      <alignment horizontal="left" vertical="center" shrinkToFit="1"/>
      <protection locked="0"/>
    </xf>
    <xf numFmtId="0" fontId="6" fillId="2" borderId="43" xfId="0" applyFont="1" applyFill="1" applyBorder="1" applyAlignment="1" applyProtection="1">
      <alignment horizontal="left" vertical="center" shrinkToFit="1"/>
      <protection locked="0"/>
    </xf>
    <xf numFmtId="0" fontId="8" fillId="7" borderId="15" xfId="0" applyFont="1" applyFill="1" applyBorder="1" applyAlignment="1">
      <alignment horizontal="center" vertical="center" textRotation="255"/>
    </xf>
    <xf numFmtId="0" fontId="8" fillId="7" borderId="22" xfId="0" applyFont="1" applyFill="1" applyBorder="1" applyAlignment="1">
      <alignment horizontal="center" vertical="center" textRotation="255"/>
    </xf>
    <xf numFmtId="0" fontId="8" fillId="7" borderId="44" xfId="0" applyFont="1" applyFill="1" applyBorder="1" applyAlignment="1">
      <alignment horizontal="center" vertical="center" textRotation="255"/>
    </xf>
    <xf numFmtId="0" fontId="6" fillId="2" borderId="78" xfId="0" applyFont="1" applyFill="1" applyBorder="1" applyAlignment="1" applyProtection="1">
      <alignment horizontal="left" vertical="center" shrinkToFit="1"/>
      <protection locked="0"/>
    </xf>
    <xf numFmtId="0" fontId="6" fillId="2" borderId="79" xfId="0" applyFont="1" applyFill="1" applyBorder="1" applyAlignment="1" applyProtection="1">
      <alignment horizontal="left" vertical="center" shrinkToFit="1"/>
      <protection locked="0"/>
    </xf>
    <xf numFmtId="0" fontId="6" fillId="2" borderId="80" xfId="0" applyFont="1" applyFill="1" applyBorder="1" applyAlignment="1" applyProtection="1">
      <alignment horizontal="left" vertical="center" shrinkToFit="1"/>
      <protection locked="0"/>
    </xf>
    <xf numFmtId="0" fontId="8" fillId="7" borderId="78" xfId="0" applyFont="1" applyFill="1" applyBorder="1" applyAlignment="1">
      <alignment horizontal="center" vertical="center"/>
    </xf>
    <xf numFmtId="0" fontId="8" fillId="7" borderId="79" xfId="0" applyFont="1" applyFill="1" applyBorder="1" applyAlignment="1">
      <alignment horizontal="center" vertical="center"/>
    </xf>
    <xf numFmtId="0" fontId="8" fillId="7" borderId="81" xfId="0" applyFont="1" applyFill="1" applyBorder="1" applyAlignment="1">
      <alignment horizontal="center" vertical="center"/>
    </xf>
    <xf numFmtId="0" fontId="8" fillId="3" borderId="70" xfId="0" applyFont="1" applyFill="1" applyBorder="1" applyAlignment="1">
      <alignment horizontal="center" vertical="center" shrinkToFit="1"/>
    </xf>
    <xf numFmtId="0" fontId="8" fillId="3" borderId="49" xfId="0" applyFont="1" applyFill="1" applyBorder="1" applyAlignment="1">
      <alignment horizontal="center" vertical="center" shrinkToFit="1"/>
    </xf>
    <xf numFmtId="0" fontId="8" fillId="3" borderId="78" xfId="0" applyFont="1" applyFill="1" applyBorder="1" applyAlignment="1">
      <alignment horizontal="center" vertical="center" shrinkToFit="1"/>
    </xf>
    <xf numFmtId="0" fontId="8" fillId="3" borderId="79" xfId="0" applyFont="1" applyFill="1" applyBorder="1" applyAlignment="1">
      <alignment horizontal="center" vertical="center" shrinkToFit="1"/>
    </xf>
    <xf numFmtId="0" fontId="8" fillId="3" borderId="81" xfId="0" applyFont="1" applyFill="1" applyBorder="1" applyAlignment="1">
      <alignment horizontal="center" vertical="center" shrinkToFit="1"/>
    </xf>
    <xf numFmtId="0" fontId="6" fillId="0" borderId="35" xfId="0" applyFont="1" applyBorder="1" applyAlignment="1" applyProtection="1">
      <alignment horizontal="left" vertical="center"/>
      <protection locked="0"/>
    </xf>
    <xf numFmtId="0" fontId="6" fillId="0" borderId="56" xfId="0" applyFont="1" applyBorder="1" applyAlignment="1" applyProtection="1">
      <alignment horizontal="left" vertical="center"/>
      <protection locked="0"/>
    </xf>
    <xf numFmtId="0" fontId="6" fillId="0" borderId="72" xfId="0" applyFont="1" applyBorder="1" applyAlignment="1" applyProtection="1">
      <alignment horizontal="left" vertical="center"/>
      <protection locked="0"/>
    </xf>
    <xf numFmtId="0" fontId="6" fillId="0" borderId="39" xfId="0" applyFont="1" applyBorder="1" applyAlignment="1" applyProtection="1">
      <alignment horizontal="left" vertical="center"/>
      <protection locked="0"/>
    </xf>
    <xf numFmtId="0" fontId="6" fillId="0" borderId="40" xfId="0" applyFont="1" applyBorder="1" applyAlignment="1" applyProtection="1">
      <alignment horizontal="left" vertical="center"/>
      <protection locked="0"/>
    </xf>
    <xf numFmtId="0" fontId="6" fillId="0" borderId="74" xfId="0" applyFont="1" applyBorder="1" applyAlignment="1" applyProtection="1">
      <alignment horizontal="left" vertical="center"/>
      <protection locked="0"/>
    </xf>
    <xf numFmtId="0" fontId="45" fillId="2" borderId="78" xfId="1" applyFont="1" applyFill="1" applyBorder="1" applyAlignment="1" applyProtection="1">
      <alignment horizontal="left" vertical="center" shrinkToFit="1"/>
      <protection locked="0"/>
    </xf>
    <xf numFmtId="0" fontId="8" fillId="3" borderId="59" xfId="0" applyFont="1" applyFill="1" applyBorder="1" applyAlignment="1">
      <alignment horizontal="center" vertical="center" textRotation="255"/>
    </xf>
    <xf numFmtId="0" fontId="8" fillId="3" borderId="60" xfId="0" applyFont="1" applyFill="1" applyBorder="1" applyAlignment="1">
      <alignment horizontal="center" vertical="center" textRotation="255"/>
    </xf>
    <xf numFmtId="0" fontId="8" fillId="3" borderId="68" xfId="0" applyFont="1" applyFill="1" applyBorder="1" applyAlignment="1">
      <alignment horizontal="center" vertical="center" textRotation="255"/>
    </xf>
    <xf numFmtId="0" fontId="8" fillId="3" borderId="15" xfId="0" applyFont="1" applyFill="1" applyBorder="1" applyAlignment="1">
      <alignment horizontal="center" vertical="center" textRotation="255" shrinkToFit="1"/>
    </xf>
    <xf numFmtId="0" fontId="8" fillId="3" borderId="22" xfId="0" applyFont="1" applyFill="1" applyBorder="1" applyAlignment="1">
      <alignment horizontal="center" vertical="center" textRotation="255" shrinkToFit="1"/>
    </xf>
    <xf numFmtId="0" fontId="8" fillId="3" borderId="44" xfId="0" applyFont="1" applyFill="1" applyBorder="1" applyAlignment="1">
      <alignment horizontal="center" vertical="center" textRotation="255" shrinkToFit="1"/>
    </xf>
    <xf numFmtId="0" fontId="8" fillId="5" borderId="25" xfId="0" applyFont="1" applyFill="1" applyBorder="1" applyAlignment="1">
      <alignment horizontal="center" vertical="center" wrapText="1"/>
    </xf>
    <xf numFmtId="0" fontId="8" fillId="5" borderId="34" xfId="0" applyFont="1" applyFill="1" applyBorder="1" applyAlignment="1">
      <alignment horizontal="center" vertical="center" wrapText="1"/>
    </xf>
    <xf numFmtId="0" fontId="8" fillId="5" borderId="70" xfId="0" applyFont="1" applyFill="1" applyBorder="1" applyAlignment="1">
      <alignment horizontal="center" vertical="center" wrapText="1"/>
    </xf>
    <xf numFmtId="0" fontId="8" fillId="5" borderId="69" xfId="0" applyFont="1" applyFill="1" applyBorder="1" applyAlignment="1">
      <alignment horizontal="center" vertical="center" wrapText="1"/>
    </xf>
    <xf numFmtId="0" fontId="8" fillId="5" borderId="75" xfId="0" applyFont="1" applyFill="1" applyBorder="1" applyAlignment="1">
      <alignment horizontal="center" vertical="center" wrapText="1"/>
    </xf>
    <xf numFmtId="0" fontId="8" fillId="5" borderId="49" xfId="0" applyFont="1" applyFill="1" applyBorder="1" applyAlignment="1">
      <alignment horizontal="center" vertical="center" wrapText="1"/>
    </xf>
    <xf numFmtId="0" fontId="8" fillId="5" borderId="39" xfId="0" applyFont="1" applyFill="1" applyBorder="1" applyAlignment="1">
      <alignment horizontal="center" vertical="center" wrapText="1"/>
    </xf>
    <xf numFmtId="0" fontId="8" fillId="5" borderId="40" xfId="0" applyFont="1" applyFill="1" applyBorder="1" applyAlignment="1">
      <alignment horizontal="center" vertical="center" wrapText="1"/>
    </xf>
    <xf numFmtId="0" fontId="8" fillId="5" borderId="58" xfId="0" applyFont="1" applyFill="1" applyBorder="1" applyAlignment="1">
      <alignment horizontal="center" vertical="center" wrapText="1"/>
    </xf>
    <xf numFmtId="179" fontId="4" fillId="2" borderId="116" xfId="0" applyNumberFormat="1" applyFont="1" applyFill="1" applyBorder="1" applyAlignment="1" applyProtection="1">
      <alignment horizontal="left" vertical="center" shrinkToFit="1"/>
      <protection locked="0"/>
    </xf>
    <xf numFmtId="179" fontId="4" fillId="2" borderId="61" xfId="0" applyNumberFormat="1" applyFont="1" applyFill="1" applyBorder="1" applyAlignment="1" applyProtection="1">
      <alignment horizontal="left" vertical="center" shrinkToFit="1"/>
      <protection locked="0"/>
    </xf>
    <xf numFmtId="179" fontId="4" fillId="2" borderId="31" xfId="0" applyNumberFormat="1" applyFont="1" applyFill="1" applyBorder="1" applyAlignment="1" applyProtection="1">
      <alignment horizontal="left" vertical="center" shrinkToFit="1"/>
      <protection locked="0"/>
    </xf>
    <xf numFmtId="0" fontId="8" fillId="5" borderId="15" xfId="0" applyFont="1" applyFill="1" applyBorder="1" applyAlignment="1">
      <alignment horizontal="center" vertical="center" textRotation="255"/>
    </xf>
    <xf numFmtId="0" fontId="8" fillId="5" borderId="22" xfId="0" applyFont="1" applyFill="1" applyBorder="1" applyAlignment="1">
      <alignment horizontal="center" vertical="center" textRotation="255"/>
    </xf>
    <xf numFmtId="0" fontId="8" fillId="5" borderId="44" xfId="0" applyFont="1" applyFill="1" applyBorder="1" applyAlignment="1">
      <alignment horizontal="center" vertical="center" textRotation="255"/>
    </xf>
    <xf numFmtId="0" fontId="6" fillId="2" borderId="56" xfId="0" applyFont="1" applyFill="1" applyBorder="1" applyAlignment="1" applyProtection="1">
      <alignment horizontal="left" vertical="center" wrapText="1" shrinkToFit="1"/>
      <protection locked="0"/>
    </xf>
    <xf numFmtId="0" fontId="6" fillId="2" borderId="72" xfId="0" applyFont="1" applyFill="1" applyBorder="1" applyAlignment="1" applyProtection="1">
      <alignment horizontal="left" vertical="center" wrapText="1" shrinkToFit="1"/>
      <protection locked="0"/>
    </xf>
    <xf numFmtId="0" fontId="6" fillId="2" borderId="39" xfId="0" applyFont="1" applyFill="1" applyBorder="1" applyAlignment="1" applyProtection="1">
      <alignment horizontal="left" vertical="center" wrapText="1" shrinkToFit="1"/>
      <protection locked="0"/>
    </xf>
    <xf numFmtId="0" fontId="6" fillId="2" borderId="40" xfId="0" applyFont="1" applyFill="1" applyBorder="1" applyAlignment="1" applyProtection="1">
      <alignment horizontal="left" vertical="center" wrapText="1" shrinkToFit="1"/>
      <protection locked="0"/>
    </xf>
    <xf numFmtId="0" fontId="6" fillId="2" borderId="74" xfId="0" applyFont="1" applyFill="1" applyBorder="1" applyAlignment="1" applyProtection="1">
      <alignment horizontal="left" vertical="center" wrapText="1" shrinkToFit="1"/>
      <protection locked="0"/>
    </xf>
    <xf numFmtId="0" fontId="8" fillId="7" borderId="70" xfId="0" applyFont="1" applyFill="1" applyBorder="1" applyAlignment="1">
      <alignment horizontal="center" vertical="center" wrapText="1"/>
    </xf>
    <xf numFmtId="0" fontId="8" fillId="7" borderId="48" xfId="0" applyFont="1" applyFill="1" applyBorder="1" applyAlignment="1">
      <alignment horizontal="center" vertical="center" wrapText="1"/>
    </xf>
    <xf numFmtId="0" fontId="8" fillId="7" borderId="75" xfId="0" applyFont="1" applyFill="1" applyBorder="1" applyAlignment="1">
      <alignment horizontal="center" vertical="center" wrapText="1"/>
    </xf>
    <xf numFmtId="0" fontId="8" fillId="7" borderId="49" xfId="0" applyFont="1" applyFill="1" applyBorder="1" applyAlignment="1">
      <alignment horizontal="center" vertical="center" wrapText="1"/>
    </xf>
    <xf numFmtId="0" fontId="8" fillId="7" borderId="47" xfId="0" applyFont="1" applyFill="1" applyBorder="1" applyAlignment="1">
      <alignment horizontal="center" vertical="center" wrapText="1"/>
    </xf>
    <xf numFmtId="0" fontId="8" fillId="7" borderId="32" xfId="0" applyFont="1" applyFill="1" applyBorder="1" applyAlignment="1">
      <alignment horizontal="center" vertical="center" wrapText="1"/>
    </xf>
    <xf numFmtId="0" fontId="8" fillId="7" borderId="76" xfId="0" applyFont="1" applyFill="1" applyBorder="1" applyAlignment="1">
      <alignment horizontal="center" vertical="center" wrapText="1"/>
    </xf>
    <xf numFmtId="0" fontId="25" fillId="2" borderId="25" xfId="0" applyFont="1" applyFill="1" applyBorder="1" applyAlignment="1" applyProtection="1">
      <alignment horizontal="left" vertical="center" shrinkToFit="1"/>
      <protection locked="0"/>
    </xf>
    <xf numFmtId="0" fontId="25" fillId="2" borderId="34" xfId="0" applyFont="1" applyFill="1" applyBorder="1" applyAlignment="1" applyProtection="1">
      <alignment horizontal="left" vertical="center" shrinkToFit="1"/>
      <protection locked="0"/>
    </xf>
    <xf numFmtId="0" fontId="25" fillId="2" borderId="27" xfId="0" applyFont="1" applyFill="1" applyBorder="1" applyAlignment="1" applyProtection="1">
      <alignment horizontal="left" vertical="center" shrinkToFit="1"/>
      <protection locked="0"/>
    </xf>
    <xf numFmtId="0" fontId="25" fillId="2" borderId="69" xfId="0" applyFont="1" applyFill="1" applyBorder="1" applyAlignment="1" applyProtection="1">
      <alignment horizontal="left" vertical="center" shrinkToFit="1"/>
      <protection locked="0"/>
    </xf>
    <xf numFmtId="0" fontId="25" fillId="2" borderId="75" xfId="0" applyFont="1" applyFill="1" applyBorder="1" applyAlignment="1" applyProtection="1">
      <alignment horizontal="left" vertical="center" shrinkToFit="1"/>
      <protection locked="0"/>
    </xf>
    <xf numFmtId="0" fontId="25" fillId="2" borderId="38" xfId="0" applyFont="1" applyFill="1" applyBorder="1" applyAlignment="1" applyProtection="1">
      <alignment horizontal="left" vertical="center" shrinkToFit="1"/>
      <protection locked="0"/>
    </xf>
    <xf numFmtId="0" fontId="25" fillId="2" borderId="33" xfId="0" applyFont="1" applyFill="1" applyBorder="1" applyAlignment="1" applyProtection="1">
      <alignment horizontal="left" vertical="center" shrinkToFit="1"/>
      <protection locked="0"/>
    </xf>
    <xf numFmtId="0" fontId="25" fillId="2" borderId="32" xfId="0" applyFont="1" applyFill="1" applyBorder="1" applyAlignment="1" applyProtection="1">
      <alignment horizontal="left" vertical="center" shrinkToFit="1"/>
      <protection locked="0"/>
    </xf>
    <xf numFmtId="0" fontId="25" fillId="2" borderId="77" xfId="0" applyFont="1" applyFill="1" applyBorder="1" applyAlignment="1" applyProtection="1">
      <alignment horizontal="left" vertical="center" shrinkToFit="1"/>
      <protection locked="0"/>
    </xf>
    <xf numFmtId="176" fontId="6" fillId="2" borderId="25" xfId="0" applyNumberFormat="1" applyFont="1" applyFill="1" applyBorder="1" applyAlignment="1">
      <alignment horizontal="right" vertical="center" shrinkToFit="1"/>
    </xf>
    <xf numFmtId="176" fontId="6" fillId="2" borderId="34" xfId="0" applyNumberFormat="1" applyFont="1" applyFill="1" applyBorder="1" applyAlignment="1">
      <alignment horizontal="right" vertical="center" shrinkToFit="1"/>
    </xf>
    <xf numFmtId="176" fontId="6" fillId="2" borderId="39" xfId="0" applyNumberFormat="1" applyFont="1" applyFill="1" applyBorder="1" applyAlignment="1">
      <alignment horizontal="right" vertical="center" shrinkToFit="1"/>
    </xf>
    <xf numFmtId="176" fontId="6" fillId="2" borderId="40" xfId="0" applyNumberFormat="1" applyFont="1" applyFill="1" applyBorder="1" applyAlignment="1">
      <alignment horizontal="right" vertical="center" shrinkToFit="1"/>
    </xf>
    <xf numFmtId="178" fontId="9" fillId="2" borderId="70" xfId="0" applyNumberFormat="1" applyFont="1" applyFill="1" applyBorder="1" applyAlignment="1">
      <alignment horizontal="center" vertical="center" shrinkToFit="1"/>
    </xf>
    <xf numFmtId="178" fontId="9" fillId="2" borderId="58" xfId="0" applyNumberFormat="1" applyFont="1" applyFill="1" applyBorder="1" applyAlignment="1">
      <alignment horizontal="center" vertical="center" shrinkToFit="1"/>
    </xf>
    <xf numFmtId="11" fontId="8" fillId="2" borderId="41" xfId="0" applyNumberFormat="1" applyFont="1" applyFill="1" applyBorder="1" applyAlignment="1" applyProtection="1">
      <alignment horizontal="left" vertical="center" wrapText="1"/>
      <protection locked="0"/>
    </xf>
    <xf numFmtId="0" fontId="8" fillId="2" borderId="43" xfId="0" applyFont="1" applyFill="1" applyBorder="1" applyAlignment="1" applyProtection="1">
      <alignment horizontal="left" vertical="center" wrapText="1"/>
      <protection locked="0"/>
    </xf>
    <xf numFmtId="0" fontId="8" fillId="2" borderId="41" xfId="0" applyFont="1" applyFill="1" applyBorder="1" applyAlignment="1" applyProtection="1">
      <alignment horizontal="left" vertical="center" wrapText="1"/>
      <protection locked="0"/>
    </xf>
    <xf numFmtId="0" fontId="8" fillId="2" borderId="78" xfId="0" applyFont="1" applyFill="1" applyBorder="1" applyAlignment="1" applyProtection="1">
      <alignment horizontal="left" vertical="center" wrapText="1"/>
      <protection locked="0"/>
    </xf>
    <xf numFmtId="0" fontId="8" fillId="2" borderId="79" xfId="0" applyFont="1" applyFill="1" applyBorder="1" applyAlignment="1" applyProtection="1">
      <alignment horizontal="left" vertical="center" wrapText="1"/>
      <protection locked="0"/>
    </xf>
    <xf numFmtId="0" fontId="8" fillId="2" borderId="80" xfId="0" applyFont="1" applyFill="1" applyBorder="1" applyAlignment="1" applyProtection="1">
      <alignment horizontal="left" vertical="center" wrapText="1"/>
      <protection locked="0"/>
    </xf>
    <xf numFmtId="0" fontId="4" fillId="2" borderId="37" xfId="0" applyFont="1" applyFill="1" applyBorder="1" applyAlignment="1">
      <alignment horizontal="center" vertical="center"/>
    </xf>
    <xf numFmtId="0" fontId="4" fillId="2" borderId="46" xfId="0" applyFont="1" applyFill="1" applyBorder="1" applyAlignment="1">
      <alignment horizontal="center" vertical="center"/>
    </xf>
    <xf numFmtId="0" fontId="4" fillId="2" borderId="36" xfId="0" applyFont="1" applyFill="1" applyBorder="1" applyAlignment="1">
      <alignment horizontal="center" vertical="center"/>
    </xf>
    <xf numFmtId="0" fontId="8" fillId="2" borderId="78" xfId="0" applyFont="1" applyFill="1" applyBorder="1" applyAlignment="1" applyProtection="1">
      <alignment horizontal="center" vertical="center" shrinkToFit="1"/>
      <protection locked="0"/>
    </xf>
    <xf numFmtId="0" fontId="8" fillId="2" borderId="79" xfId="0" applyFont="1" applyFill="1" applyBorder="1" applyAlignment="1" applyProtection="1">
      <alignment horizontal="center" vertical="center" shrinkToFit="1"/>
      <protection locked="0"/>
    </xf>
    <xf numFmtId="0" fontId="8" fillId="2" borderId="81" xfId="0" applyFont="1" applyFill="1" applyBorder="1" applyAlignment="1" applyProtection="1">
      <alignment horizontal="center" vertical="center" shrinkToFit="1"/>
      <protection locked="0"/>
    </xf>
    <xf numFmtId="0" fontId="24" fillId="2" borderId="35" xfId="0" applyFont="1" applyFill="1" applyBorder="1" applyAlignment="1">
      <alignment horizontal="center" vertical="center"/>
    </xf>
    <xf numFmtId="0" fontId="24" fillId="2" borderId="56" xfId="0" applyFont="1" applyFill="1" applyBorder="1" applyAlignment="1">
      <alignment horizontal="center" vertical="center"/>
    </xf>
    <xf numFmtId="0" fontId="24" fillId="2" borderId="57" xfId="0" applyFont="1" applyFill="1" applyBorder="1" applyAlignment="1">
      <alignment horizontal="center" vertical="center"/>
    </xf>
    <xf numFmtId="0" fontId="24" fillId="2" borderId="69" xfId="0" applyFont="1" applyFill="1" applyBorder="1" applyAlignment="1">
      <alignment horizontal="center" vertical="center"/>
    </xf>
    <xf numFmtId="0" fontId="24" fillId="2" borderId="75" xfId="0" applyFont="1" applyFill="1" applyBorder="1" applyAlignment="1">
      <alignment horizontal="center" vertical="center"/>
    </xf>
    <xf numFmtId="0" fontId="24" fillId="2" borderId="49" xfId="0" applyFont="1" applyFill="1" applyBorder="1" applyAlignment="1">
      <alignment horizontal="center" vertical="center"/>
    </xf>
    <xf numFmtId="0" fontId="24" fillId="2" borderId="39" xfId="0" applyFont="1" applyFill="1" applyBorder="1" applyAlignment="1">
      <alignment horizontal="center" vertical="center"/>
    </xf>
    <xf numFmtId="0" fontId="24" fillId="2" borderId="40" xfId="0" applyFont="1" applyFill="1" applyBorder="1" applyAlignment="1">
      <alignment horizontal="center" vertical="center"/>
    </xf>
    <xf numFmtId="0" fontId="24" fillId="2" borderId="58" xfId="0" applyFont="1" applyFill="1" applyBorder="1" applyAlignment="1">
      <alignment horizontal="center" vertical="center"/>
    </xf>
    <xf numFmtId="0" fontId="4" fillId="2" borderId="41" xfId="0" applyFont="1" applyFill="1" applyBorder="1" applyAlignment="1">
      <alignment horizontal="center" vertical="center"/>
    </xf>
    <xf numFmtId="0" fontId="17" fillId="9" borderId="23" xfId="0" applyFont="1" applyFill="1" applyBorder="1" applyAlignment="1">
      <alignment vertical="center"/>
    </xf>
    <xf numFmtId="0" fontId="17" fillId="9" borderId="42" xfId="0" applyFont="1" applyFill="1" applyBorder="1" applyAlignment="1">
      <alignment vertical="center"/>
    </xf>
    <xf numFmtId="0" fontId="4" fillId="9" borderId="56" xfId="0" applyFont="1" applyFill="1" applyBorder="1" applyAlignment="1">
      <alignment horizontal="right" vertical="center"/>
    </xf>
    <xf numFmtId="0" fontId="48" fillId="9" borderId="56" xfId="0" applyFont="1" applyFill="1" applyBorder="1" applyAlignment="1">
      <alignment horizontal="center" vertical="center"/>
    </xf>
    <xf numFmtId="178" fontId="4" fillId="2" borderId="77" xfId="0" applyNumberFormat="1" applyFont="1" applyFill="1" applyBorder="1" applyAlignment="1">
      <alignment horizontal="center" vertical="center" shrinkToFit="1"/>
    </xf>
    <xf numFmtId="0" fontId="4" fillId="2" borderId="35" xfId="0" applyFont="1" applyFill="1" applyBorder="1" applyAlignment="1">
      <alignment horizontal="center" vertical="center"/>
    </xf>
    <xf numFmtId="0" fontId="4" fillId="2" borderId="57" xfId="0" applyFont="1" applyFill="1" applyBorder="1" applyAlignment="1">
      <alignment horizontal="center" vertical="center"/>
    </xf>
    <xf numFmtId="0" fontId="4" fillId="2" borderId="69" xfId="0" applyFont="1" applyFill="1" applyBorder="1" applyAlignment="1">
      <alignment horizontal="center" vertical="center"/>
    </xf>
    <xf numFmtId="0" fontId="4" fillId="2" borderId="49" xfId="0" applyFont="1" applyFill="1" applyBorder="1" applyAlignment="1">
      <alignment horizontal="center" vertical="center"/>
    </xf>
    <xf numFmtId="0" fontId="4" fillId="2" borderId="39" xfId="0" applyFont="1" applyFill="1" applyBorder="1" applyAlignment="1">
      <alignment horizontal="center" vertical="center"/>
    </xf>
    <xf numFmtId="0" fontId="4" fillId="2" borderId="58" xfId="0" applyFont="1" applyFill="1" applyBorder="1" applyAlignment="1">
      <alignment horizontal="center" vertical="center"/>
    </xf>
    <xf numFmtId="0" fontId="6" fillId="2" borderId="35" xfId="0" applyFont="1" applyFill="1" applyBorder="1" applyAlignment="1">
      <alignment horizontal="center" vertical="center"/>
    </xf>
    <xf numFmtId="0" fontId="6" fillId="2" borderId="56" xfId="0" applyFont="1" applyFill="1" applyBorder="1" applyAlignment="1">
      <alignment horizontal="center" vertical="center"/>
    </xf>
    <xf numFmtId="0" fontId="6" fillId="2" borderId="57" xfId="0" applyFont="1" applyFill="1" applyBorder="1" applyAlignment="1">
      <alignment horizontal="center" vertical="center"/>
    </xf>
    <xf numFmtId="0" fontId="6" fillId="2" borderId="69" xfId="0" applyFont="1" applyFill="1" applyBorder="1" applyAlignment="1">
      <alignment horizontal="center" vertical="center"/>
    </xf>
    <xf numFmtId="0" fontId="6" fillId="2" borderId="49" xfId="0" applyFont="1" applyFill="1" applyBorder="1" applyAlignment="1">
      <alignment horizontal="center" vertical="center"/>
    </xf>
    <xf numFmtId="0" fontId="6" fillId="2" borderId="39" xfId="0" applyFont="1" applyFill="1" applyBorder="1" applyAlignment="1">
      <alignment horizontal="center" vertical="center"/>
    </xf>
    <xf numFmtId="0" fontId="6" fillId="2" borderId="40" xfId="0" applyFont="1" applyFill="1" applyBorder="1" applyAlignment="1">
      <alignment horizontal="center" vertical="center"/>
    </xf>
    <xf numFmtId="0" fontId="6" fillId="2" borderId="58" xfId="0" applyFont="1" applyFill="1" applyBorder="1" applyAlignment="1">
      <alignment horizontal="center" vertical="center"/>
    </xf>
    <xf numFmtId="0" fontId="8" fillId="2" borderId="47" xfId="0" applyFont="1" applyFill="1" applyBorder="1" applyAlignment="1" applyProtection="1">
      <alignment horizontal="left" vertical="center" wrapText="1"/>
      <protection locked="0"/>
    </xf>
    <xf numFmtId="0" fontId="8" fillId="2" borderId="32" xfId="0" applyFont="1" applyFill="1" applyBorder="1" applyAlignment="1" applyProtection="1">
      <alignment horizontal="left" vertical="center" wrapText="1"/>
      <protection locked="0"/>
    </xf>
    <xf numFmtId="0" fontId="8" fillId="2" borderId="76" xfId="0" applyFont="1" applyFill="1" applyBorder="1" applyAlignment="1" applyProtection="1">
      <alignment horizontal="left" vertical="center" wrapText="1"/>
      <protection locked="0"/>
    </xf>
    <xf numFmtId="0" fontId="17" fillId="2" borderId="41" xfId="0" applyFont="1" applyFill="1" applyBorder="1" applyAlignment="1">
      <alignment horizontal="center" vertical="center" wrapText="1" shrinkToFit="1"/>
    </xf>
    <xf numFmtId="0" fontId="17" fillId="2" borderId="24" xfId="0" applyFont="1" applyFill="1" applyBorder="1" applyAlignment="1">
      <alignment horizontal="center" vertical="center" wrapText="1" shrinkToFit="1"/>
    </xf>
    <xf numFmtId="0" fontId="17" fillId="2" borderId="42" xfId="0" applyFont="1" applyFill="1" applyBorder="1" applyAlignment="1">
      <alignment horizontal="center" vertical="center" wrapText="1" shrinkToFit="1"/>
    </xf>
    <xf numFmtId="0" fontId="12" fillId="2" borderId="75" xfId="0" applyFont="1" applyFill="1" applyBorder="1" applyAlignment="1" applyProtection="1">
      <alignment horizontal="center" vertical="center"/>
      <protection hidden="1"/>
    </xf>
    <xf numFmtId="0" fontId="12" fillId="2" borderId="4" xfId="0" applyFont="1" applyFill="1" applyBorder="1" applyAlignment="1" applyProtection="1">
      <alignment horizontal="center" vertical="center"/>
      <protection hidden="1"/>
    </xf>
    <xf numFmtId="0" fontId="22" fillId="2" borderId="41" xfId="0" applyFont="1" applyFill="1" applyBorder="1" applyAlignment="1" applyProtection="1">
      <alignment horizontal="left" vertical="center" wrapText="1" shrinkToFit="1"/>
      <protection hidden="1"/>
    </xf>
    <xf numFmtId="0" fontId="22" fillId="2" borderId="24" xfId="0" applyFont="1" applyFill="1" applyBorder="1" applyAlignment="1" applyProtection="1">
      <alignment horizontal="left" vertical="center" wrapText="1" shrinkToFit="1"/>
      <protection hidden="1"/>
    </xf>
    <xf numFmtId="49" fontId="22" fillId="2" borderId="24" xfId="0" applyNumberFormat="1" applyFont="1" applyFill="1" applyBorder="1" applyAlignment="1" applyProtection="1">
      <alignment horizontal="center" vertical="center" shrinkToFit="1"/>
      <protection hidden="1"/>
    </xf>
    <xf numFmtId="49" fontId="22" fillId="2" borderId="42" xfId="0" applyNumberFormat="1" applyFont="1" applyFill="1" applyBorder="1" applyAlignment="1" applyProtection="1">
      <alignment horizontal="center" vertical="center" shrinkToFit="1"/>
      <protection hidden="1"/>
    </xf>
    <xf numFmtId="0" fontId="4" fillId="2" borderId="75" xfId="0" applyFont="1" applyFill="1" applyBorder="1" applyAlignment="1" applyProtection="1">
      <alignment horizontal="left" vertical="center" wrapText="1"/>
      <protection hidden="1"/>
    </xf>
    <xf numFmtId="0" fontId="8" fillId="2" borderId="35" xfId="0" applyFont="1" applyFill="1" applyBorder="1" applyAlignment="1" applyProtection="1">
      <alignment horizontal="center" vertical="center" shrinkToFit="1"/>
      <protection hidden="1"/>
    </xf>
    <xf numFmtId="0" fontId="8" fillId="2" borderId="56" xfId="0" applyFont="1" applyFill="1" applyBorder="1" applyAlignment="1" applyProtection="1">
      <alignment horizontal="center" vertical="center" shrinkToFit="1"/>
      <protection hidden="1"/>
    </xf>
    <xf numFmtId="0" fontId="8" fillId="2" borderId="57" xfId="0" applyFont="1" applyFill="1" applyBorder="1" applyAlignment="1" applyProtection="1">
      <alignment horizontal="center" vertical="center" shrinkToFit="1"/>
      <protection hidden="1"/>
    </xf>
    <xf numFmtId="0" fontId="8" fillId="2" borderId="39" xfId="0" applyFont="1" applyFill="1" applyBorder="1" applyAlignment="1" applyProtection="1">
      <alignment horizontal="center" vertical="center" shrinkToFit="1"/>
      <protection hidden="1"/>
    </xf>
    <xf numFmtId="0" fontId="8" fillId="2" borderId="40" xfId="0" applyFont="1" applyFill="1" applyBorder="1" applyAlignment="1" applyProtection="1">
      <alignment horizontal="center" vertical="center" shrinkToFit="1"/>
      <protection hidden="1"/>
    </xf>
    <xf numFmtId="0" fontId="8" fillId="2" borderId="58" xfId="0" applyFont="1" applyFill="1" applyBorder="1" applyAlignment="1" applyProtection="1">
      <alignment horizontal="center" vertical="center" shrinkToFit="1"/>
      <protection hidden="1"/>
    </xf>
    <xf numFmtId="176" fontId="8" fillId="2" borderId="35" xfId="0" applyNumberFormat="1" applyFont="1" applyFill="1" applyBorder="1" applyAlignment="1" applyProtection="1">
      <alignment horizontal="center" vertical="center"/>
      <protection hidden="1"/>
    </xf>
    <xf numFmtId="176" fontId="8" fillId="2" borderId="56" xfId="0" applyNumberFormat="1" applyFont="1" applyFill="1" applyBorder="1" applyAlignment="1" applyProtection="1">
      <alignment horizontal="center" vertical="center"/>
      <protection hidden="1"/>
    </xf>
    <xf numFmtId="176" fontId="8" fillId="2" borderId="57" xfId="0" applyNumberFormat="1" applyFont="1" applyFill="1" applyBorder="1" applyAlignment="1" applyProtection="1">
      <alignment horizontal="center" vertical="center"/>
      <protection hidden="1"/>
    </xf>
    <xf numFmtId="176" fontId="8" fillId="2" borderId="39" xfId="0" applyNumberFormat="1" applyFont="1" applyFill="1" applyBorder="1" applyAlignment="1" applyProtection="1">
      <alignment horizontal="center" vertical="center"/>
      <protection hidden="1"/>
    </xf>
    <xf numFmtId="176" fontId="8" fillId="2" borderId="40" xfId="0" applyNumberFormat="1" applyFont="1" applyFill="1" applyBorder="1" applyAlignment="1" applyProtection="1">
      <alignment horizontal="center" vertical="center"/>
      <protection hidden="1"/>
    </xf>
    <xf numFmtId="176" fontId="8" fillId="2" borderId="58" xfId="0" applyNumberFormat="1" applyFont="1" applyFill="1" applyBorder="1" applyAlignment="1" applyProtection="1">
      <alignment horizontal="center" vertical="center"/>
      <protection hidden="1"/>
    </xf>
    <xf numFmtId="0" fontId="6" fillId="0" borderId="129" xfId="0" applyFont="1" applyBorder="1" applyAlignment="1" applyProtection="1">
      <alignment horizontal="center" vertical="center" shrinkToFit="1"/>
      <protection hidden="1"/>
    </xf>
    <xf numFmtId="0" fontId="6" fillId="0" borderId="34" xfId="0" applyFont="1" applyBorder="1" applyAlignment="1" applyProtection="1">
      <alignment horizontal="center" vertical="center" shrinkToFit="1"/>
      <protection hidden="1"/>
    </xf>
    <xf numFmtId="0" fontId="6" fillId="0" borderId="70" xfId="0" applyFont="1" applyBorder="1" applyAlignment="1" applyProtection="1">
      <alignment horizontal="center" vertical="center" shrinkToFit="1"/>
      <protection hidden="1"/>
    </xf>
    <xf numFmtId="0" fontId="6" fillId="0" borderId="128" xfId="0" applyFont="1" applyBorder="1" applyAlignment="1" applyProtection="1">
      <alignment horizontal="center" vertical="center" shrinkToFit="1"/>
      <protection hidden="1"/>
    </xf>
    <xf numFmtId="0" fontId="6" fillId="0" borderId="40" xfId="0" applyFont="1" applyBorder="1" applyAlignment="1" applyProtection="1">
      <alignment horizontal="center" vertical="center" shrinkToFit="1"/>
      <protection hidden="1"/>
    </xf>
    <xf numFmtId="0" fontId="6" fillId="0" borderId="58" xfId="0" applyFont="1" applyBorder="1" applyAlignment="1" applyProtection="1">
      <alignment horizontal="center" vertical="center" shrinkToFit="1"/>
      <protection hidden="1"/>
    </xf>
    <xf numFmtId="0" fontId="8" fillId="3" borderId="25" xfId="0" applyFont="1" applyFill="1" applyBorder="1" applyAlignment="1" applyProtection="1">
      <alignment horizontal="center" vertical="center"/>
      <protection hidden="1"/>
    </xf>
    <xf numFmtId="0" fontId="8" fillId="3" borderId="34" xfId="0" applyFont="1" applyFill="1" applyBorder="1" applyAlignment="1" applyProtection="1">
      <alignment horizontal="center" vertical="center"/>
      <protection hidden="1"/>
    </xf>
    <xf numFmtId="0" fontId="8" fillId="3" borderId="94" xfId="0" applyFont="1" applyFill="1" applyBorder="1" applyAlignment="1" applyProtection="1">
      <alignment horizontal="center" vertical="center"/>
      <protection hidden="1"/>
    </xf>
    <xf numFmtId="0" fontId="8" fillId="3" borderId="39" xfId="0" applyFont="1" applyFill="1" applyBorder="1" applyAlignment="1" applyProtection="1">
      <alignment horizontal="center" vertical="center"/>
      <protection hidden="1"/>
    </xf>
    <xf numFmtId="0" fontId="8" fillId="3" borderId="40" xfId="0" applyFont="1" applyFill="1" applyBorder="1" applyAlignment="1" applyProtection="1">
      <alignment horizontal="center" vertical="center"/>
      <protection hidden="1"/>
    </xf>
    <xf numFmtId="0" fontId="8" fillId="3" borderId="93" xfId="0" applyFont="1" applyFill="1" applyBorder="1" applyAlignment="1" applyProtection="1">
      <alignment horizontal="center" vertical="center"/>
      <protection hidden="1"/>
    </xf>
    <xf numFmtId="0" fontId="6" fillId="2" borderId="83" xfId="0" applyFont="1" applyFill="1" applyBorder="1" applyAlignment="1" applyProtection="1">
      <alignment horizontal="center" vertical="center"/>
      <protection hidden="1"/>
    </xf>
    <xf numFmtId="0" fontId="6" fillId="2" borderId="82" xfId="0" applyFont="1" applyFill="1" applyBorder="1" applyAlignment="1" applyProtection="1">
      <alignment horizontal="center" vertical="center"/>
      <protection hidden="1"/>
    </xf>
    <xf numFmtId="0" fontId="4" fillId="2" borderId="108" xfId="0" applyFont="1" applyFill="1" applyBorder="1" applyAlignment="1" applyProtection="1">
      <alignment horizontal="center" vertical="center"/>
      <protection hidden="1"/>
    </xf>
    <xf numFmtId="0" fontId="4" fillId="2" borderId="83" xfId="0" applyFont="1" applyFill="1" applyBorder="1" applyAlignment="1" applyProtection="1">
      <alignment horizontal="center" vertical="center"/>
      <protection hidden="1"/>
    </xf>
    <xf numFmtId="0" fontId="4" fillId="2" borderId="85" xfId="0" applyFont="1" applyFill="1" applyBorder="1" applyAlignment="1" applyProtection="1">
      <alignment horizontal="center" vertical="center"/>
      <protection hidden="1"/>
    </xf>
    <xf numFmtId="0" fontId="4" fillId="2" borderId="109" xfId="0" applyFont="1" applyFill="1" applyBorder="1" applyAlignment="1" applyProtection="1">
      <alignment horizontal="center" vertical="center"/>
      <protection hidden="1"/>
    </xf>
    <xf numFmtId="0" fontId="4" fillId="2" borderId="82" xfId="0" applyFont="1" applyFill="1" applyBorder="1" applyAlignment="1" applyProtection="1">
      <alignment horizontal="center" vertical="center"/>
      <protection hidden="1"/>
    </xf>
    <xf numFmtId="0" fontId="4" fillId="2" borderId="87" xfId="0" applyFont="1" applyFill="1" applyBorder="1" applyAlignment="1" applyProtection="1">
      <alignment horizontal="center" vertical="center"/>
      <protection hidden="1"/>
    </xf>
    <xf numFmtId="0" fontId="6" fillId="2" borderId="84" xfId="0" applyFont="1" applyFill="1" applyBorder="1" applyAlignment="1" applyProtection="1">
      <alignment horizontal="center" vertical="center"/>
      <protection hidden="1"/>
    </xf>
    <xf numFmtId="0" fontId="6" fillId="2" borderId="85" xfId="0" applyFont="1" applyFill="1" applyBorder="1" applyAlignment="1" applyProtection="1">
      <alignment horizontal="center" vertical="center"/>
      <protection hidden="1"/>
    </xf>
    <xf numFmtId="0" fontId="6" fillId="2" borderId="86" xfId="0" applyFont="1" applyFill="1" applyBorder="1" applyAlignment="1" applyProtection="1">
      <alignment horizontal="center" vertical="center"/>
      <protection hidden="1"/>
    </xf>
    <xf numFmtId="0" fontId="6" fillId="2" borderId="87" xfId="0" applyFont="1" applyFill="1" applyBorder="1" applyAlignment="1" applyProtection="1">
      <alignment horizontal="center" vertical="center"/>
      <protection hidden="1"/>
    </xf>
    <xf numFmtId="0" fontId="7" fillId="2" borderId="4" xfId="0" applyFont="1" applyFill="1" applyBorder="1" applyAlignment="1" applyProtection="1">
      <alignment horizontal="left" vertical="center" shrinkToFit="1"/>
      <protection hidden="1"/>
    </xf>
    <xf numFmtId="0" fontId="17" fillId="0" borderId="5" xfId="0" applyFont="1" applyBorder="1" applyAlignment="1" applyProtection="1">
      <alignment vertical="center"/>
      <protection hidden="1"/>
    </xf>
    <xf numFmtId="0" fontId="17" fillId="0" borderId="75" xfId="0" applyFont="1" applyBorder="1" applyAlignment="1" applyProtection="1">
      <alignment vertical="center"/>
      <protection hidden="1"/>
    </xf>
    <xf numFmtId="0" fontId="17" fillId="0" borderId="6" xfId="0" applyFont="1" applyBorder="1" applyAlignment="1" applyProtection="1">
      <alignment vertical="center"/>
      <protection hidden="1"/>
    </xf>
    <xf numFmtId="0" fontId="17" fillId="0" borderId="12" xfId="0" applyFont="1" applyBorder="1" applyAlignment="1" applyProtection="1">
      <alignment vertical="center"/>
      <protection hidden="1"/>
    </xf>
    <xf numFmtId="0" fontId="17" fillId="0" borderId="13" xfId="0" applyFont="1" applyBorder="1" applyAlignment="1" applyProtection="1">
      <alignment vertical="center"/>
      <protection hidden="1"/>
    </xf>
    <xf numFmtId="0" fontId="17" fillId="0" borderId="14" xfId="0" applyFont="1" applyBorder="1" applyAlignment="1" applyProtection="1">
      <alignment vertical="center"/>
      <protection hidden="1"/>
    </xf>
    <xf numFmtId="0" fontId="8" fillId="3" borderId="59" xfId="0" applyFont="1" applyFill="1" applyBorder="1" applyAlignment="1" applyProtection="1">
      <alignment horizontal="center" vertical="center" textRotation="255"/>
      <protection hidden="1"/>
    </xf>
    <xf numFmtId="0" fontId="8" fillId="3" borderId="60" xfId="0" applyFont="1" applyFill="1" applyBorder="1" applyAlignment="1" applyProtection="1">
      <alignment horizontal="center" vertical="center" textRotation="255"/>
      <protection hidden="1"/>
    </xf>
    <xf numFmtId="0" fontId="8" fillId="3" borderId="68" xfId="0" applyFont="1" applyFill="1" applyBorder="1" applyAlignment="1" applyProtection="1">
      <alignment horizontal="center" vertical="center" textRotation="255"/>
      <protection hidden="1"/>
    </xf>
    <xf numFmtId="0" fontId="8" fillId="5" borderId="15" xfId="0" applyFont="1" applyFill="1" applyBorder="1" applyAlignment="1" applyProtection="1">
      <alignment horizontal="center" vertical="center" textRotation="255"/>
      <protection hidden="1"/>
    </xf>
    <xf numFmtId="0" fontId="8" fillId="5" borderId="22" xfId="0" applyFont="1" applyFill="1" applyBorder="1" applyAlignment="1" applyProtection="1">
      <alignment horizontal="center" vertical="center" textRotation="255"/>
      <protection hidden="1"/>
    </xf>
    <xf numFmtId="0" fontId="8" fillId="5" borderId="44" xfId="0" applyFont="1" applyFill="1" applyBorder="1" applyAlignment="1" applyProtection="1">
      <alignment horizontal="center" vertical="center" textRotation="255"/>
      <protection hidden="1"/>
    </xf>
    <xf numFmtId="0" fontId="8" fillId="5" borderId="25" xfId="0" applyFont="1" applyFill="1" applyBorder="1" applyAlignment="1" applyProtection="1">
      <alignment horizontal="center" vertical="center" wrapText="1"/>
      <protection hidden="1"/>
    </xf>
    <xf numFmtId="0" fontId="8" fillId="5" borderId="34" xfId="0" applyFont="1" applyFill="1" applyBorder="1" applyAlignment="1" applyProtection="1">
      <alignment horizontal="center" vertical="center" wrapText="1"/>
      <protection hidden="1"/>
    </xf>
    <xf numFmtId="0" fontId="8" fillId="5" borderId="70" xfId="0" applyFont="1" applyFill="1" applyBorder="1" applyAlignment="1" applyProtection="1">
      <alignment horizontal="center" vertical="center" wrapText="1"/>
      <protection hidden="1"/>
    </xf>
    <xf numFmtId="0" fontId="8" fillId="5" borderId="69" xfId="0" applyFont="1" applyFill="1" applyBorder="1" applyAlignment="1" applyProtection="1">
      <alignment horizontal="center" vertical="center" wrapText="1"/>
      <protection hidden="1"/>
    </xf>
    <xf numFmtId="0" fontId="8" fillId="5" borderId="75" xfId="0" applyFont="1" applyFill="1" applyBorder="1" applyAlignment="1" applyProtection="1">
      <alignment horizontal="center" vertical="center" wrapText="1"/>
      <protection hidden="1"/>
    </xf>
    <xf numFmtId="0" fontId="8" fillId="5" borderId="49" xfId="0" applyFont="1" applyFill="1" applyBorder="1" applyAlignment="1" applyProtection="1">
      <alignment horizontal="center" vertical="center" wrapText="1"/>
      <protection hidden="1"/>
    </xf>
    <xf numFmtId="0" fontId="8" fillId="5" borderId="39" xfId="0" applyFont="1" applyFill="1" applyBorder="1" applyAlignment="1" applyProtection="1">
      <alignment horizontal="center" vertical="center" wrapText="1"/>
      <protection hidden="1"/>
    </xf>
    <xf numFmtId="0" fontId="8" fillId="5" borderId="40" xfId="0" applyFont="1" applyFill="1" applyBorder="1" applyAlignment="1" applyProtection="1">
      <alignment horizontal="center" vertical="center" wrapText="1"/>
      <protection hidden="1"/>
    </xf>
    <xf numFmtId="0" fontId="8" fillId="5" borderId="58" xfId="0" applyFont="1" applyFill="1" applyBorder="1" applyAlignment="1" applyProtection="1">
      <alignment horizontal="center" vertical="center" wrapText="1"/>
      <protection hidden="1"/>
    </xf>
    <xf numFmtId="0" fontId="8" fillId="5" borderId="25" xfId="0" applyFont="1" applyFill="1" applyBorder="1" applyAlignment="1" applyProtection="1">
      <alignment horizontal="center" vertical="center"/>
      <protection hidden="1"/>
    </xf>
    <xf numFmtId="0" fontId="8" fillId="5" borderId="70" xfId="0" applyFont="1" applyFill="1" applyBorder="1" applyAlignment="1" applyProtection="1">
      <alignment horizontal="center" vertical="center"/>
      <protection hidden="1"/>
    </xf>
    <xf numFmtId="0" fontId="8" fillId="5" borderId="39" xfId="0" applyFont="1" applyFill="1" applyBorder="1" applyAlignment="1" applyProtection="1">
      <alignment horizontal="center" vertical="center"/>
      <protection hidden="1"/>
    </xf>
    <xf numFmtId="0" fontId="8" fillId="5" borderId="58" xfId="0" applyFont="1" applyFill="1" applyBorder="1" applyAlignment="1" applyProtection="1">
      <alignment horizontal="center" vertical="center"/>
      <protection hidden="1"/>
    </xf>
    <xf numFmtId="0" fontId="4" fillId="2" borderId="84" xfId="0" applyFont="1" applyFill="1" applyBorder="1" applyAlignment="1" applyProtection="1">
      <alignment horizontal="center" vertical="center"/>
      <protection hidden="1"/>
    </xf>
    <xf numFmtId="0" fontId="4" fillId="2" borderId="86" xfId="0" applyFont="1" applyFill="1" applyBorder="1" applyAlignment="1" applyProtection="1">
      <alignment horizontal="center" vertical="center"/>
      <protection hidden="1"/>
    </xf>
    <xf numFmtId="0" fontId="8" fillId="3" borderId="25" xfId="0" applyFont="1" applyFill="1" applyBorder="1" applyAlignment="1" applyProtection="1">
      <alignment horizontal="center" vertical="center" wrapText="1" shrinkToFit="1"/>
      <protection hidden="1"/>
    </xf>
    <xf numFmtId="0" fontId="8" fillId="3" borderId="34" xfId="0" applyFont="1" applyFill="1" applyBorder="1" applyAlignment="1" applyProtection="1">
      <alignment horizontal="center" vertical="center" wrapText="1" shrinkToFit="1"/>
      <protection hidden="1"/>
    </xf>
    <xf numFmtId="0" fontId="8" fillId="3" borderId="70" xfId="0" applyFont="1" applyFill="1" applyBorder="1" applyAlignment="1" applyProtection="1">
      <alignment horizontal="center" vertical="center" wrapText="1" shrinkToFit="1"/>
      <protection hidden="1"/>
    </xf>
    <xf numFmtId="0" fontId="8" fillId="3" borderId="39" xfId="0" applyFont="1" applyFill="1" applyBorder="1" applyAlignment="1" applyProtection="1">
      <alignment horizontal="center" vertical="center" wrapText="1" shrinkToFit="1"/>
      <protection hidden="1"/>
    </xf>
    <xf numFmtId="0" fontId="8" fillId="3" borderId="40" xfId="0" applyFont="1" applyFill="1" applyBorder="1" applyAlignment="1" applyProtection="1">
      <alignment horizontal="center" vertical="center" wrapText="1" shrinkToFit="1"/>
      <protection hidden="1"/>
    </xf>
    <xf numFmtId="0" fontId="8" fillId="3" borderId="58" xfId="0" applyFont="1" applyFill="1" applyBorder="1" applyAlignment="1" applyProtection="1">
      <alignment horizontal="center" vertical="center" wrapText="1" shrinkToFit="1"/>
      <protection hidden="1"/>
    </xf>
    <xf numFmtId="0" fontId="8" fillId="3" borderId="28" xfId="0" applyFont="1" applyFill="1" applyBorder="1" applyAlignment="1" applyProtection="1">
      <alignment horizontal="center" vertical="center"/>
      <protection hidden="1"/>
    </xf>
    <xf numFmtId="0" fontId="17" fillId="0" borderId="29" xfId="0" applyFont="1" applyBorder="1" applyAlignment="1" applyProtection="1">
      <alignment vertical="center"/>
      <protection hidden="1"/>
    </xf>
    <xf numFmtId="0" fontId="17" fillId="0" borderId="61" xfId="0" applyFont="1" applyBorder="1" applyAlignment="1" applyProtection="1">
      <alignment vertical="center"/>
      <protection hidden="1"/>
    </xf>
    <xf numFmtId="0" fontId="17" fillId="0" borderId="30" xfId="0" applyFont="1" applyBorder="1" applyAlignment="1" applyProtection="1">
      <alignment vertical="center"/>
      <protection hidden="1"/>
    </xf>
    <xf numFmtId="0" fontId="8" fillId="3" borderId="15" xfId="0" applyFont="1" applyFill="1" applyBorder="1" applyAlignment="1" applyProtection="1">
      <alignment horizontal="center" vertical="center" textRotation="255"/>
      <protection hidden="1"/>
    </xf>
    <xf numFmtId="0" fontId="8" fillId="3" borderId="22" xfId="0" applyFont="1" applyFill="1" applyBorder="1" applyAlignment="1" applyProtection="1">
      <alignment horizontal="center" vertical="center" textRotation="255"/>
      <protection hidden="1"/>
    </xf>
    <xf numFmtId="0" fontId="8" fillId="3" borderId="44" xfId="0" applyFont="1" applyFill="1" applyBorder="1" applyAlignment="1" applyProtection="1">
      <alignment horizontal="center" vertical="center" textRotation="255"/>
      <protection hidden="1"/>
    </xf>
    <xf numFmtId="0" fontId="8" fillId="3" borderId="25" xfId="0" applyFont="1" applyFill="1" applyBorder="1" applyAlignment="1" applyProtection="1">
      <alignment horizontal="center" vertical="center" shrinkToFit="1"/>
      <protection hidden="1"/>
    </xf>
    <xf numFmtId="0" fontId="8" fillId="3" borderId="34" xfId="0" applyFont="1" applyFill="1" applyBorder="1" applyAlignment="1" applyProtection="1">
      <alignment horizontal="center" vertical="center" shrinkToFit="1"/>
      <protection hidden="1"/>
    </xf>
    <xf numFmtId="0" fontId="8" fillId="3" borderId="70" xfId="0" applyFont="1" applyFill="1" applyBorder="1" applyAlignment="1" applyProtection="1">
      <alignment horizontal="center" vertical="center" shrinkToFit="1"/>
      <protection hidden="1"/>
    </xf>
    <xf numFmtId="0" fontId="8" fillId="3" borderId="69" xfId="0" applyFont="1" applyFill="1" applyBorder="1" applyAlignment="1" applyProtection="1">
      <alignment horizontal="center" vertical="center" shrinkToFit="1"/>
      <protection hidden="1"/>
    </xf>
    <xf numFmtId="0" fontId="8" fillId="3" borderId="75" xfId="0" applyFont="1" applyFill="1" applyBorder="1" applyAlignment="1" applyProtection="1">
      <alignment horizontal="center" vertical="center" shrinkToFit="1"/>
      <protection hidden="1"/>
    </xf>
    <xf numFmtId="0" fontId="8" fillId="3" borderId="49" xfId="0" applyFont="1" applyFill="1" applyBorder="1" applyAlignment="1" applyProtection="1">
      <alignment horizontal="center" vertical="center" shrinkToFit="1"/>
      <protection hidden="1"/>
    </xf>
    <xf numFmtId="0" fontId="8" fillId="3" borderId="39" xfId="0" applyFont="1" applyFill="1" applyBorder="1" applyAlignment="1" applyProtection="1">
      <alignment horizontal="center" vertical="center" shrinkToFit="1"/>
      <protection hidden="1"/>
    </xf>
    <xf numFmtId="0" fontId="8" fillId="3" borderId="40" xfId="0" applyFont="1" applyFill="1" applyBorder="1" applyAlignment="1" applyProtection="1">
      <alignment horizontal="center" vertical="center" shrinkToFit="1"/>
      <protection hidden="1"/>
    </xf>
    <xf numFmtId="0" fontId="8" fillId="3" borderId="58" xfId="0" applyFont="1" applyFill="1" applyBorder="1" applyAlignment="1" applyProtection="1">
      <alignment horizontal="center" vertical="center" shrinkToFit="1"/>
      <protection hidden="1"/>
    </xf>
    <xf numFmtId="0" fontId="8" fillId="0" borderId="25" xfId="0" applyFont="1" applyBorder="1" applyAlignment="1" applyProtection="1">
      <alignment horizontal="center" vertical="center" wrapText="1" shrinkToFit="1"/>
      <protection hidden="1"/>
    </xf>
    <xf numFmtId="0" fontId="8" fillId="0" borderId="34" xfId="0" applyFont="1" applyBorder="1" applyAlignment="1" applyProtection="1">
      <alignment horizontal="center" vertical="center" wrapText="1" shrinkToFit="1"/>
      <protection hidden="1"/>
    </xf>
    <xf numFmtId="0" fontId="8" fillId="0" borderId="70" xfId="0" applyFont="1" applyBorder="1" applyAlignment="1" applyProtection="1">
      <alignment horizontal="center" vertical="center" wrapText="1" shrinkToFit="1"/>
      <protection hidden="1"/>
    </xf>
    <xf numFmtId="0" fontId="8" fillId="0" borderId="39" xfId="0" applyFont="1" applyBorder="1" applyAlignment="1" applyProtection="1">
      <alignment horizontal="center" vertical="center" wrapText="1" shrinkToFit="1"/>
      <protection hidden="1"/>
    </xf>
    <xf numFmtId="0" fontId="8" fillId="0" borderId="40" xfId="0" applyFont="1" applyBorder="1" applyAlignment="1" applyProtection="1">
      <alignment horizontal="center" vertical="center" wrapText="1" shrinkToFit="1"/>
      <protection hidden="1"/>
    </xf>
    <xf numFmtId="0" fontId="8" fillId="0" borderId="58" xfId="0" applyFont="1" applyBorder="1" applyAlignment="1" applyProtection="1">
      <alignment horizontal="center" vertical="center" wrapText="1" shrinkToFit="1"/>
      <protection hidden="1"/>
    </xf>
    <xf numFmtId="0" fontId="8" fillId="3" borderId="25" xfId="0" applyFont="1" applyFill="1" applyBorder="1" applyAlignment="1" applyProtection="1">
      <alignment horizontal="center" vertical="center" wrapText="1"/>
      <protection hidden="1"/>
    </xf>
    <xf numFmtId="0" fontId="8" fillId="3" borderId="34" xfId="0" applyFont="1" applyFill="1" applyBorder="1" applyAlignment="1" applyProtection="1">
      <alignment horizontal="center" vertical="center" wrapText="1"/>
      <protection hidden="1"/>
    </xf>
    <xf numFmtId="0" fontId="8" fillId="3" borderId="70" xfId="0" applyFont="1" applyFill="1" applyBorder="1" applyAlignment="1" applyProtection="1">
      <alignment horizontal="center" vertical="center" wrapText="1"/>
      <protection hidden="1"/>
    </xf>
    <xf numFmtId="0" fontId="8" fillId="3" borderId="39" xfId="0" applyFont="1" applyFill="1" applyBorder="1" applyAlignment="1" applyProtection="1">
      <alignment horizontal="center" vertical="center" wrapText="1"/>
      <protection hidden="1"/>
    </xf>
    <xf numFmtId="0" fontId="8" fillId="3" borderId="40" xfId="0" applyFont="1" applyFill="1" applyBorder="1" applyAlignment="1" applyProtection="1">
      <alignment horizontal="center" vertical="center" wrapText="1"/>
      <protection hidden="1"/>
    </xf>
    <xf numFmtId="0" fontId="8" fillId="3" borderId="58" xfId="0" applyFont="1" applyFill="1" applyBorder="1" applyAlignment="1" applyProtection="1">
      <alignment horizontal="center" vertical="center" wrapText="1"/>
      <protection hidden="1"/>
    </xf>
    <xf numFmtId="0" fontId="8" fillId="0" borderId="25" xfId="0" applyFont="1" applyBorder="1" applyAlignment="1" applyProtection="1">
      <alignment horizontal="center" vertical="center"/>
      <protection hidden="1"/>
    </xf>
    <xf numFmtId="0" fontId="8" fillId="0" borderId="34" xfId="0" applyFont="1" applyBorder="1" applyAlignment="1" applyProtection="1">
      <alignment horizontal="center" vertical="center"/>
      <protection hidden="1"/>
    </xf>
    <xf numFmtId="0" fontId="8" fillId="0" borderId="27" xfId="0" applyFont="1" applyBorder="1" applyAlignment="1" applyProtection="1">
      <alignment horizontal="center" vertical="center"/>
      <protection hidden="1"/>
    </xf>
    <xf numFmtId="0" fontId="8" fillId="0" borderId="39" xfId="0" applyFont="1" applyBorder="1" applyAlignment="1" applyProtection="1">
      <alignment horizontal="center" vertical="center"/>
      <protection hidden="1"/>
    </xf>
    <xf numFmtId="0" fontId="8" fillId="0" borderId="40" xfId="0" applyFont="1" applyBorder="1" applyAlignment="1" applyProtection="1">
      <alignment horizontal="center" vertical="center"/>
      <protection hidden="1"/>
    </xf>
    <xf numFmtId="0" fontId="8" fillId="0" borderId="74" xfId="0" applyFont="1" applyBorder="1" applyAlignment="1" applyProtection="1">
      <alignment horizontal="center" vertical="center"/>
      <protection hidden="1"/>
    </xf>
    <xf numFmtId="31" fontId="8" fillId="2" borderId="35" xfId="0" applyNumberFormat="1" applyFont="1" applyFill="1" applyBorder="1" applyAlignment="1" applyProtection="1">
      <alignment horizontal="center" vertical="center" shrinkToFit="1"/>
      <protection hidden="1"/>
    </xf>
    <xf numFmtId="31" fontId="8" fillId="2" borderId="56" xfId="0" applyNumberFormat="1" applyFont="1" applyFill="1" applyBorder="1" applyAlignment="1" applyProtection="1">
      <alignment horizontal="center" vertical="center" shrinkToFit="1"/>
      <protection hidden="1"/>
    </xf>
    <xf numFmtId="31" fontId="8" fillId="2" borderId="39" xfId="0" applyNumberFormat="1" applyFont="1" applyFill="1" applyBorder="1" applyAlignment="1" applyProtection="1">
      <alignment horizontal="center" vertical="center" shrinkToFit="1"/>
      <protection hidden="1"/>
    </xf>
    <xf numFmtId="31" fontId="8" fillId="2" borderId="40" xfId="0" applyNumberFormat="1" applyFont="1" applyFill="1" applyBorder="1" applyAlignment="1" applyProtection="1">
      <alignment horizontal="center" vertical="center" shrinkToFit="1"/>
      <protection hidden="1"/>
    </xf>
    <xf numFmtId="14" fontId="4" fillId="9" borderId="56" xfId="0" applyNumberFormat="1" applyFont="1" applyFill="1" applyBorder="1" applyAlignment="1" applyProtection="1">
      <alignment horizontal="center" vertical="center"/>
      <protection hidden="1"/>
    </xf>
    <xf numFmtId="0" fontId="4" fillId="9" borderId="56" xfId="0" applyFont="1" applyFill="1" applyBorder="1" applyAlignment="1" applyProtection="1">
      <alignment horizontal="center" vertical="center"/>
      <protection hidden="1"/>
    </xf>
    <xf numFmtId="0" fontId="4" fillId="9" borderId="72" xfId="0" applyFont="1" applyFill="1" applyBorder="1" applyAlignment="1" applyProtection="1">
      <alignment horizontal="center" vertical="center"/>
      <protection hidden="1"/>
    </xf>
    <xf numFmtId="0" fontId="4" fillId="9" borderId="40" xfId="0" applyFont="1" applyFill="1" applyBorder="1" applyAlignment="1" applyProtection="1">
      <alignment horizontal="center" vertical="center"/>
      <protection hidden="1"/>
    </xf>
    <xf numFmtId="0" fontId="4" fillId="9" borderId="74" xfId="0" applyFont="1" applyFill="1" applyBorder="1" applyAlignment="1" applyProtection="1">
      <alignment horizontal="center" vertical="center"/>
      <protection hidden="1"/>
    </xf>
    <xf numFmtId="0" fontId="21" fillId="0" borderId="35" xfId="0" applyFont="1" applyBorder="1" applyAlignment="1" applyProtection="1">
      <alignment horizontal="left" vertical="top" wrapText="1"/>
      <protection hidden="1"/>
    </xf>
    <xf numFmtId="0" fontId="21" fillId="0" borderId="56" xfId="0" applyFont="1" applyBorder="1" applyAlignment="1" applyProtection="1">
      <alignment horizontal="left" vertical="top" wrapText="1"/>
      <protection hidden="1"/>
    </xf>
    <xf numFmtId="0" fontId="21" fillId="0" borderId="72" xfId="0" applyFont="1" applyBorder="1" applyAlignment="1" applyProtection="1">
      <alignment horizontal="left" vertical="top" wrapText="1"/>
      <protection hidden="1"/>
    </xf>
    <xf numFmtId="0" fontId="21" fillId="0" borderId="33" xfId="0" applyFont="1" applyBorder="1" applyAlignment="1" applyProtection="1">
      <alignment horizontal="left" vertical="top" wrapText="1"/>
      <protection hidden="1"/>
    </xf>
    <xf numFmtId="0" fontId="21" fillId="0" borderId="32" xfId="0" applyFont="1" applyBorder="1" applyAlignment="1" applyProtection="1">
      <alignment horizontal="left" vertical="top" wrapText="1"/>
      <protection hidden="1"/>
    </xf>
    <xf numFmtId="0" fontId="21" fillId="0" borderId="77" xfId="0" applyFont="1" applyBorder="1" applyAlignment="1" applyProtection="1">
      <alignment horizontal="left" vertical="top" wrapText="1"/>
      <protection hidden="1"/>
    </xf>
    <xf numFmtId="0" fontId="8" fillId="3" borderId="27" xfId="0" applyFont="1" applyFill="1" applyBorder="1" applyAlignment="1" applyProtection="1">
      <alignment horizontal="center" vertical="center" shrinkToFit="1"/>
      <protection hidden="1"/>
    </xf>
    <xf numFmtId="0" fontId="8" fillId="3" borderId="74" xfId="0" applyFont="1" applyFill="1" applyBorder="1" applyAlignment="1" applyProtection="1">
      <alignment horizontal="center" vertical="center" shrinkToFit="1"/>
      <protection hidden="1"/>
    </xf>
    <xf numFmtId="31" fontId="8" fillId="2" borderId="41" xfId="0" applyNumberFormat="1" applyFont="1" applyFill="1" applyBorder="1" applyAlignment="1" applyProtection="1">
      <alignment horizontal="left" vertical="center" wrapText="1"/>
      <protection hidden="1"/>
    </xf>
    <xf numFmtId="31" fontId="8" fillId="2" borderId="24" xfId="0" applyNumberFormat="1" applyFont="1" applyFill="1" applyBorder="1" applyAlignment="1" applyProtection="1">
      <alignment horizontal="left" vertical="center" wrapText="1"/>
      <protection hidden="1"/>
    </xf>
    <xf numFmtId="31" fontId="8" fillId="2" borderId="43" xfId="0" applyNumberFormat="1" applyFont="1" applyFill="1" applyBorder="1" applyAlignment="1" applyProtection="1">
      <alignment horizontal="left" vertical="center" wrapText="1"/>
      <protection hidden="1"/>
    </xf>
    <xf numFmtId="179" fontId="8" fillId="2" borderId="24" xfId="0" applyNumberFormat="1" applyFont="1" applyFill="1" applyBorder="1" applyAlignment="1" applyProtection="1">
      <alignment horizontal="center" vertical="center" shrinkToFit="1"/>
      <protection hidden="1"/>
    </xf>
    <xf numFmtId="179" fontId="8" fillId="2" borderId="42" xfId="0" applyNumberFormat="1" applyFont="1" applyFill="1" applyBorder="1" applyAlignment="1" applyProtection="1">
      <alignment horizontal="center" vertical="center" shrinkToFit="1"/>
      <protection hidden="1"/>
    </xf>
    <xf numFmtId="0" fontId="8" fillId="2" borderId="41" xfId="0" applyFont="1" applyFill="1" applyBorder="1" applyAlignment="1" applyProtection="1">
      <alignment horizontal="center" vertical="center" shrinkToFit="1"/>
      <protection hidden="1"/>
    </xf>
    <xf numFmtId="0" fontId="8" fillId="2" borderId="24" xfId="0" applyFont="1" applyFill="1" applyBorder="1" applyAlignment="1" applyProtection="1">
      <alignment horizontal="center" vertical="center" shrinkToFit="1"/>
      <protection hidden="1"/>
    </xf>
    <xf numFmtId="0" fontId="8" fillId="2" borderId="42" xfId="0" applyFont="1" applyFill="1" applyBorder="1" applyAlignment="1" applyProtection="1">
      <alignment horizontal="center" vertical="center" shrinkToFit="1"/>
      <protection hidden="1"/>
    </xf>
    <xf numFmtId="31" fontId="8" fillId="2" borderId="57" xfId="0" applyNumberFormat="1" applyFont="1" applyFill="1" applyBorder="1" applyAlignment="1" applyProtection="1">
      <alignment horizontal="center" vertical="center" shrinkToFit="1"/>
      <protection hidden="1"/>
    </xf>
    <xf numFmtId="31" fontId="8" fillId="2" borderId="58" xfId="0" applyNumberFormat="1" applyFont="1" applyFill="1" applyBorder="1" applyAlignment="1" applyProtection="1">
      <alignment horizontal="center" vertical="center" shrinkToFit="1"/>
      <protection hidden="1"/>
    </xf>
    <xf numFmtId="0" fontId="8" fillId="5" borderId="35" xfId="0" applyFont="1" applyFill="1" applyBorder="1" applyAlignment="1" applyProtection="1">
      <alignment horizontal="center" vertical="center"/>
      <protection hidden="1"/>
    </xf>
    <xf numFmtId="0" fontId="8" fillId="5" borderId="57" xfId="0" applyFont="1" applyFill="1" applyBorder="1" applyAlignment="1" applyProtection="1">
      <alignment horizontal="center" vertical="center"/>
      <protection hidden="1"/>
    </xf>
    <xf numFmtId="0" fontId="8" fillId="3" borderId="35" xfId="0" applyFont="1" applyFill="1" applyBorder="1" applyAlignment="1" applyProtection="1">
      <alignment horizontal="center" vertical="center"/>
      <protection hidden="1"/>
    </xf>
    <xf numFmtId="0" fontId="8" fillId="3" borderId="56" xfId="0" applyFont="1" applyFill="1" applyBorder="1" applyAlignment="1" applyProtection="1">
      <alignment horizontal="center" vertical="center"/>
      <protection hidden="1"/>
    </xf>
    <xf numFmtId="0" fontId="8" fillId="3" borderId="92" xfId="0" applyFont="1" applyFill="1" applyBorder="1" applyAlignment="1" applyProtection="1">
      <alignment horizontal="center" vertical="center"/>
      <protection hidden="1"/>
    </xf>
    <xf numFmtId="0" fontId="6" fillId="0" borderId="127" xfId="0" applyFont="1" applyBorder="1" applyAlignment="1" applyProtection="1">
      <alignment horizontal="center" vertical="center" shrinkToFit="1"/>
      <protection hidden="1"/>
    </xf>
    <xf numFmtId="0" fontId="6" fillId="0" borderId="56" xfId="0" applyFont="1" applyBorder="1" applyAlignment="1" applyProtection="1">
      <alignment horizontal="center" vertical="center" shrinkToFit="1"/>
      <protection hidden="1"/>
    </xf>
    <xf numFmtId="0" fontId="6" fillId="0" borderId="57" xfId="0" applyFont="1" applyBorder="1" applyAlignment="1" applyProtection="1">
      <alignment horizontal="center" vertical="center" shrinkToFit="1"/>
      <protection hidden="1"/>
    </xf>
    <xf numFmtId="0" fontId="8" fillId="5" borderId="35" xfId="0" applyFont="1" applyFill="1" applyBorder="1" applyAlignment="1" applyProtection="1">
      <alignment horizontal="center" vertical="center" wrapText="1"/>
      <protection hidden="1"/>
    </xf>
    <xf numFmtId="0" fontId="8" fillId="5" borderId="56" xfId="0" applyFont="1" applyFill="1" applyBorder="1" applyAlignment="1" applyProtection="1">
      <alignment horizontal="center" vertical="center" wrapText="1"/>
      <protection hidden="1"/>
    </xf>
    <xf numFmtId="0" fontId="8" fillId="5" borderId="57" xfId="0" applyFont="1" applyFill="1" applyBorder="1" applyAlignment="1" applyProtection="1">
      <alignment horizontal="center" vertical="center" wrapText="1"/>
      <protection hidden="1"/>
    </xf>
    <xf numFmtId="0" fontId="4" fillId="0" borderId="103" xfId="0" applyFont="1" applyBorder="1" applyAlignment="1" applyProtection="1">
      <alignment vertical="center" shrinkToFit="1"/>
      <protection hidden="1"/>
    </xf>
    <xf numFmtId="0" fontId="4" fillId="0" borderId="104" xfId="0" applyFont="1" applyBorder="1" applyAlignment="1" applyProtection="1">
      <alignment vertical="center" shrinkToFit="1"/>
      <protection hidden="1"/>
    </xf>
    <xf numFmtId="0" fontId="4" fillId="0" borderId="105" xfId="0" applyFont="1" applyBorder="1" applyAlignment="1" applyProtection="1">
      <alignment vertical="center" shrinkToFit="1"/>
      <protection hidden="1"/>
    </xf>
    <xf numFmtId="0" fontId="8" fillId="3" borderId="70" xfId="0" applyFont="1" applyFill="1" applyBorder="1" applyAlignment="1" applyProtection="1">
      <alignment horizontal="center" vertical="center"/>
      <protection hidden="1"/>
    </xf>
    <xf numFmtId="0" fontId="8" fillId="3" borderId="58" xfId="0" applyFont="1" applyFill="1" applyBorder="1" applyAlignment="1" applyProtection="1">
      <alignment horizontal="center" vertical="center"/>
      <protection hidden="1"/>
    </xf>
    <xf numFmtId="179" fontId="4" fillId="2" borderId="116" xfId="0" applyNumberFormat="1" applyFont="1" applyFill="1" applyBorder="1" applyAlignment="1" applyProtection="1">
      <alignment horizontal="left" vertical="center" shrinkToFit="1"/>
      <protection hidden="1"/>
    </xf>
    <xf numFmtId="179" fontId="4" fillId="2" borderId="61" xfId="0" applyNumberFormat="1" applyFont="1" applyFill="1" applyBorder="1" applyAlignment="1" applyProtection="1">
      <alignment horizontal="left" vertical="center" shrinkToFit="1"/>
      <protection hidden="1"/>
    </xf>
    <xf numFmtId="179" fontId="4" fillId="2" borderId="31" xfId="0" applyNumberFormat="1" applyFont="1" applyFill="1" applyBorder="1" applyAlignment="1" applyProtection="1">
      <alignment horizontal="left" vertical="center" shrinkToFit="1"/>
      <protection hidden="1"/>
    </xf>
    <xf numFmtId="0" fontId="6" fillId="2" borderId="25" xfId="0" applyFont="1" applyFill="1" applyBorder="1" applyAlignment="1" applyProtection="1">
      <alignment horizontal="left" vertical="center" shrinkToFit="1"/>
      <protection hidden="1"/>
    </xf>
    <xf numFmtId="0" fontId="6" fillId="2" borderId="34" xfId="0" applyFont="1" applyFill="1" applyBorder="1" applyAlignment="1" applyProtection="1">
      <alignment horizontal="left" vertical="center" shrinkToFit="1"/>
      <protection hidden="1"/>
    </xf>
    <xf numFmtId="0" fontId="6" fillId="2" borderId="27" xfId="0" applyFont="1" applyFill="1" applyBorder="1" applyAlignment="1" applyProtection="1">
      <alignment horizontal="left" vertical="center" shrinkToFit="1"/>
      <protection hidden="1"/>
    </xf>
    <xf numFmtId="0" fontId="6" fillId="2" borderId="62" xfId="0" applyFont="1" applyFill="1" applyBorder="1" applyAlignment="1" applyProtection="1">
      <alignment horizontal="left" vertical="center" shrinkToFit="1"/>
      <protection hidden="1"/>
    </xf>
    <xf numFmtId="0" fontId="6" fillId="2" borderId="63" xfId="0" applyFont="1" applyFill="1" applyBorder="1" applyAlignment="1" applyProtection="1">
      <alignment horizontal="left" vertical="center" shrinkToFit="1"/>
      <protection hidden="1"/>
    </xf>
    <xf numFmtId="0" fontId="6" fillId="2" borderId="64" xfId="0" applyFont="1" applyFill="1" applyBorder="1" applyAlignment="1" applyProtection="1">
      <alignment horizontal="left" vertical="center" shrinkToFit="1"/>
      <protection hidden="1"/>
    </xf>
    <xf numFmtId="0" fontId="17" fillId="6" borderId="35" xfId="0" applyFont="1" applyFill="1" applyBorder="1" applyAlignment="1" applyProtection="1">
      <alignment horizontal="center" vertical="center"/>
      <protection hidden="1"/>
    </xf>
    <xf numFmtId="0" fontId="17" fillId="6" borderId="56" xfId="0" applyFont="1" applyFill="1" applyBorder="1" applyAlignment="1" applyProtection="1">
      <alignment horizontal="center" vertical="center"/>
      <protection hidden="1"/>
    </xf>
    <xf numFmtId="0" fontId="17" fillId="6" borderId="57" xfId="0" applyFont="1" applyFill="1" applyBorder="1" applyAlignment="1" applyProtection="1">
      <alignment horizontal="center" vertical="center"/>
      <protection hidden="1"/>
    </xf>
    <xf numFmtId="0" fontId="17" fillId="6" borderId="33" xfId="0" applyFont="1" applyFill="1" applyBorder="1" applyAlignment="1" applyProtection="1">
      <alignment horizontal="center" vertical="center"/>
      <protection hidden="1"/>
    </xf>
    <xf numFmtId="0" fontId="17" fillId="6" borderId="32" xfId="0" applyFont="1" applyFill="1" applyBorder="1" applyAlignment="1" applyProtection="1">
      <alignment horizontal="center" vertical="center"/>
      <protection hidden="1"/>
    </xf>
    <xf numFmtId="0" fontId="17" fillId="6" borderId="76" xfId="0" applyFont="1" applyFill="1" applyBorder="1" applyAlignment="1" applyProtection="1">
      <alignment horizontal="center" vertical="center"/>
      <protection hidden="1"/>
    </xf>
    <xf numFmtId="0" fontId="8" fillId="3" borderId="35" xfId="0" applyFont="1" applyFill="1" applyBorder="1" applyAlignment="1" applyProtection="1">
      <alignment horizontal="center" vertical="center" shrinkToFit="1"/>
      <protection hidden="1"/>
    </xf>
    <xf numFmtId="0" fontId="8" fillId="3" borderId="56" xfId="0" applyFont="1" applyFill="1" applyBorder="1" applyAlignment="1" applyProtection="1">
      <alignment horizontal="center" vertical="center" shrinkToFit="1"/>
      <protection hidden="1"/>
    </xf>
    <xf numFmtId="0" fontId="8" fillId="3" borderId="57" xfId="0" applyFont="1" applyFill="1" applyBorder="1" applyAlignment="1" applyProtection="1">
      <alignment horizontal="center" vertical="center" shrinkToFit="1"/>
      <protection hidden="1"/>
    </xf>
    <xf numFmtId="0" fontId="6" fillId="2" borderId="35" xfId="0" applyFont="1" applyFill="1" applyBorder="1" applyAlignment="1" applyProtection="1">
      <alignment horizontal="left" vertical="center" shrinkToFit="1"/>
      <protection hidden="1"/>
    </xf>
    <xf numFmtId="0" fontId="6" fillId="2" borderId="56" xfId="0" applyFont="1" applyFill="1" applyBorder="1" applyAlignment="1" applyProtection="1">
      <alignment horizontal="left" vertical="center" shrinkToFit="1"/>
      <protection hidden="1"/>
    </xf>
    <xf numFmtId="0" fontId="6" fillId="2" borderId="72" xfId="0" applyFont="1" applyFill="1" applyBorder="1" applyAlignment="1" applyProtection="1">
      <alignment horizontal="left" vertical="center" shrinkToFit="1"/>
      <protection hidden="1"/>
    </xf>
    <xf numFmtId="0" fontId="6" fillId="2" borderId="39" xfId="0" applyFont="1" applyFill="1" applyBorder="1" applyAlignment="1" applyProtection="1">
      <alignment horizontal="left" vertical="center" shrinkToFit="1"/>
      <protection hidden="1"/>
    </xf>
    <xf numFmtId="0" fontId="6" fillId="2" borderId="40" xfId="0" applyFont="1" applyFill="1" applyBorder="1" applyAlignment="1" applyProtection="1">
      <alignment horizontal="left" vertical="center" shrinkToFit="1"/>
      <protection hidden="1"/>
    </xf>
    <xf numFmtId="0" fontId="6" fillId="2" borderId="74" xfId="0" applyFont="1" applyFill="1" applyBorder="1" applyAlignment="1" applyProtection="1">
      <alignment horizontal="left" vertical="center" shrinkToFit="1"/>
      <protection hidden="1"/>
    </xf>
    <xf numFmtId="0" fontId="17" fillId="8" borderId="35" xfId="0" applyFont="1" applyFill="1" applyBorder="1" applyAlignment="1" applyProtection="1">
      <alignment horizontal="center" vertical="center"/>
      <protection hidden="1"/>
    </xf>
    <xf numFmtId="0" fontId="17" fillId="8" borderId="56" xfId="0" applyFont="1" applyFill="1" applyBorder="1" applyAlignment="1" applyProtection="1">
      <alignment horizontal="center" vertical="center"/>
      <protection hidden="1"/>
    </xf>
    <xf numFmtId="0" fontId="17" fillId="8" borderId="57" xfId="0" applyFont="1" applyFill="1" applyBorder="1" applyAlignment="1" applyProtection="1">
      <alignment horizontal="center" vertical="center"/>
      <protection hidden="1"/>
    </xf>
    <xf numFmtId="0" fontId="17" fillId="8" borderId="33" xfId="0" applyFont="1" applyFill="1" applyBorder="1" applyAlignment="1" applyProtection="1">
      <alignment horizontal="center" vertical="center"/>
      <protection hidden="1"/>
    </xf>
    <xf numFmtId="0" fontId="17" fillId="8" borderId="32" xfId="0" applyFont="1" applyFill="1" applyBorder="1" applyAlignment="1" applyProtection="1">
      <alignment horizontal="center" vertical="center"/>
      <protection hidden="1"/>
    </xf>
    <xf numFmtId="0" fontId="17" fillId="8" borderId="76" xfId="0" applyFont="1" applyFill="1" applyBorder="1" applyAlignment="1" applyProtection="1">
      <alignment horizontal="center" vertical="center"/>
      <protection hidden="1"/>
    </xf>
    <xf numFmtId="0" fontId="12" fillId="2" borderId="25" xfId="0" applyFont="1" applyFill="1" applyBorder="1" applyAlignment="1" applyProtection="1">
      <alignment horizontal="center" vertical="center" wrapText="1" shrinkToFit="1"/>
      <protection hidden="1"/>
    </xf>
    <xf numFmtId="0" fontId="12" fillId="2" borderId="34" xfId="0" applyFont="1" applyFill="1" applyBorder="1" applyAlignment="1" applyProtection="1">
      <alignment horizontal="center" vertical="center" wrapText="1" shrinkToFit="1"/>
      <protection hidden="1"/>
    </xf>
    <xf numFmtId="0" fontId="12" fillId="2" borderId="27" xfId="0" applyFont="1" applyFill="1" applyBorder="1" applyAlignment="1" applyProtection="1">
      <alignment horizontal="center" vertical="center" wrapText="1" shrinkToFit="1"/>
      <protection hidden="1"/>
    </xf>
    <xf numFmtId="0" fontId="12" fillId="2" borderId="39" xfId="0" applyFont="1" applyFill="1" applyBorder="1" applyAlignment="1" applyProtection="1">
      <alignment horizontal="center" vertical="center" wrapText="1" shrinkToFit="1"/>
      <protection hidden="1"/>
    </xf>
    <xf numFmtId="0" fontId="12" fillId="2" borderId="40" xfId="0" applyFont="1" applyFill="1" applyBorder="1" applyAlignment="1" applyProtection="1">
      <alignment horizontal="center" vertical="center" wrapText="1" shrinkToFit="1"/>
      <protection hidden="1"/>
    </xf>
    <xf numFmtId="0" fontId="12" fillId="2" borderId="74" xfId="0" applyFont="1" applyFill="1" applyBorder="1" applyAlignment="1" applyProtection="1">
      <alignment horizontal="center" vertical="center" wrapText="1" shrinkToFit="1"/>
      <protection hidden="1"/>
    </xf>
    <xf numFmtId="0" fontId="4" fillId="0" borderId="100" xfId="0" applyFont="1" applyBorder="1" applyAlignment="1" applyProtection="1">
      <alignment vertical="center" shrinkToFit="1"/>
      <protection hidden="1"/>
    </xf>
    <xf numFmtId="0" fontId="4" fillId="0" borderId="101" xfId="0" applyFont="1" applyBorder="1" applyAlignment="1" applyProtection="1">
      <alignment vertical="center" shrinkToFit="1"/>
      <protection hidden="1"/>
    </xf>
    <xf numFmtId="0" fontId="4" fillId="0" borderId="102" xfId="0" applyFont="1" applyBorder="1" applyAlignment="1" applyProtection="1">
      <alignment vertical="center" shrinkToFit="1"/>
      <protection hidden="1"/>
    </xf>
    <xf numFmtId="0" fontId="6" fillId="2" borderId="35" xfId="0" applyFont="1" applyFill="1" applyBorder="1" applyAlignment="1" applyProtection="1">
      <alignment horizontal="left" vertical="center" wrapText="1" shrinkToFit="1"/>
      <protection hidden="1"/>
    </xf>
    <xf numFmtId="0" fontId="10" fillId="4" borderId="56" xfId="0" applyFont="1" applyFill="1" applyBorder="1" applyAlignment="1" applyProtection="1">
      <alignment horizontal="center" vertical="center"/>
      <protection hidden="1"/>
    </xf>
    <xf numFmtId="0" fontId="10" fillId="4" borderId="72" xfId="0" applyFont="1" applyFill="1" applyBorder="1" applyAlignment="1" applyProtection="1">
      <alignment horizontal="center" vertical="center"/>
      <protection hidden="1"/>
    </xf>
    <xf numFmtId="0" fontId="10" fillId="4" borderId="40" xfId="0" applyFont="1" applyFill="1" applyBorder="1" applyAlignment="1" applyProtection="1">
      <alignment horizontal="center" vertical="center"/>
      <protection hidden="1"/>
    </xf>
    <xf numFmtId="0" fontId="10" fillId="4" borderId="74" xfId="0" applyFont="1" applyFill="1" applyBorder="1" applyAlignment="1" applyProtection="1">
      <alignment horizontal="center" vertical="center"/>
      <protection hidden="1"/>
    </xf>
    <xf numFmtId="0" fontId="8" fillId="13" borderId="35" xfId="0" applyFont="1" applyFill="1" applyBorder="1" applyAlignment="1" applyProtection="1">
      <alignment horizontal="center" vertical="center" wrapText="1"/>
      <protection hidden="1"/>
    </xf>
    <xf numFmtId="0" fontId="8" fillId="13" borderId="56" xfId="0" applyFont="1" applyFill="1" applyBorder="1" applyAlignment="1" applyProtection="1">
      <alignment horizontal="center" vertical="center" wrapText="1"/>
      <protection hidden="1"/>
    </xf>
    <xf numFmtId="0" fontId="8" fillId="13" borderId="57" xfId="0" applyFont="1" applyFill="1" applyBorder="1" applyAlignment="1" applyProtection="1">
      <alignment horizontal="center" vertical="center" wrapText="1"/>
      <protection hidden="1"/>
    </xf>
    <xf numFmtId="0" fontId="8" fillId="13" borderId="39" xfId="0" applyFont="1" applyFill="1" applyBorder="1" applyAlignment="1" applyProtection="1">
      <alignment horizontal="center" vertical="center" wrapText="1"/>
      <protection hidden="1"/>
    </xf>
    <xf numFmtId="0" fontId="8" fillId="13" borderId="40" xfId="0" applyFont="1" applyFill="1" applyBorder="1" applyAlignment="1" applyProtection="1">
      <alignment horizontal="center" vertical="center" wrapText="1"/>
      <protection hidden="1"/>
    </xf>
    <xf numFmtId="0" fontId="8" fillId="13" borderId="58" xfId="0" applyFont="1" applyFill="1" applyBorder="1" applyAlignment="1" applyProtection="1">
      <alignment horizontal="center" vertical="center" wrapText="1"/>
      <protection hidden="1"/>
    </xf>
    <xf numFmtId="0" fontId="8" fillId="7" borderId="15" xfId="0" applyFont="1" applyFill="1" applyBorder="1" applyAlignment="1" applyProtection="1">
      <alignment horizontal="center" vertical="center" textRotation="255"/>
      <protection hidden="1"/>
    </xf>
    <xf numFmtId="0" fontId="8" fillId="7" borderId="22" xfId="0" applyFont="1" applyFill="1" applyBorder="1" applyAlignment="1" applyProtection="1">
      <alignment horizontal="center" vertical="center" textRotation="255"/>
      <protection hidden="1"/>
    </xf>
    <xf numFmtId="0" fontId="8" fillId="7" borderId="44" xfId="0" applyFont="1" applyFill="1" applyBorder="1" applyAlignment="1" applyProtection="1">
      <alignment horizontal="center" vertical="center" textRotation="255"/>
      <protection hidden="1"/>
    </xf>
    <xf numFmtId="0" fontId="4" fillId="7" borderId="25" xfId="0" applyFont="1" applyFill="1" applyBorder="1" applyAlignment="1" applyProtection="1">
      <alignment horizontal="center" vertical="center" wrapText="1"/>
      <protection hidden="1"/>
    </xf>
    <xf numFmtId="0" fontId="4" fillId="7" borderId="34" xfId="0" applyFont="1" applyFill="1" applyBorder="1" applyAlignment="1" applyProtection="1">
      <alignment horizontal="center" vertical="center" wrapText="1"/>
      <protection hidden="1"/>
    </xf>
    <xf numFmtId="0" fontId="4" fillId="7" borderId="70" xfId="0" applyFont="1" applyFill="1" applyBorder="1" applyAlignment="1" applyProtection="1">
      <alignment horizontal="center" vertical="center" wrapText="1"/>
      <protection hidden="1"/>
    </xf>
    <xf numFmtId="0" fontId="4" fillId="7" borderId="69" xfId="0" applyFont="1" applyFill="1" applyBorder="1" applyAlignment="1" applyProtection="1">
      <alignment horizontal="center" vertical="center" wrapText="1"/>
      <protection hidden="1"/>
    </xf>
    <xf numFmtId="0" fontId="4" fillId="7" borderId="75" xfId="0" applyFont="1" applyFill="1" applyBorder="1" applyAlignment="1" applyProtection="1">
      <alignment horizontal="center" vertical="center" wrapText="1"/>
      <protection hidden="1"/>
    </xf>
    <xf numFmtId="0" fontId="4" fillId="7" borderId="49" xfId="0" applyFont="1" applyFill="1" applyBorder="1" applyAlignment="1" applyProtection="1">
      <alignment horizontal="center" vertical="center" wrapText="1"/>
      <protection hidden="1"/>
    </xf>
    <xf numFmtId="0" fontId="4" fillId="7" borderId="39" xfId="0" applyFont="1" applyFill="1" applyBorder="1" applyAlignment="1" applyProtection="1">
      <alignment horizontal="center" vertical="center" wrapText="1"/>
      <protection hidden="1"/>
    </xf>
    <xf numFmtId="0" fontId="4" fillId="7" borderId="40" xfId="0" applyFont="1" applyFill="1" applyBorder="1" applyAlignment="1" applyProtection="1">
      <alignment horizontal="center" vertical="center" wrapText="1"/>
      <protection hidden="1"/>
    </xf>
    <xf numFmtId="0" fontId="4" fillId="7" borderId="58" xfId="0" applyFont="1" applyFill="1" applyBorder="1" applyAlignment="1" applyProtection="1">
      <alignment horizontal="center" vertical="center" wrapText="1"/>
      <protection hidden="1"/>
    </xf>
    <xf numFmtId="0" fontId="17" fillId="0" borderId="97" xfId="0" applyFont="1" applyBorder="1" applyAlignment="1" applyProtection="1">
      <alignment vertical="center" shrinkToFit="1"/>
      <protection hidden="1"/>
    </xf>
    <xf numFmtId="0" fontId="17" fillId="0" borderId="98" xfId="0" applyFont="1" applyBorder="1" applyAlignment="1" applyProtection="1">
      <alignment vertical="center" shrinkToFit="1"/>
      <protection hidden="1"/>
    </xf>
    <xf numFmtId="0" fontId="17" fillId="0" borderId="99" xfId="0" applyFont="1" applyBorder="1" applyAlignment="1" applyProtection="1">
      <alignment vertical="center" shrinkToFit="1"/>
      <protection hidden="1"/>
    </xf>
    <xf numFmtId="0" fontId="8" fillId="7" borderId="25" xfId="0" applyFont="1" applyFill="1" applyBorder="1" applyAlignment="1" applyProtection="1">
      <alignment horizontal="center" vertical="center" wrapText="1" shrinkToFit="1"/>
      <protection hidden="1"/>
    </xf>
    <xf numFmtId="0" fontId="8" fillId="7" borderId="34" xfId="0" applyFont="1" applyFill="1" applyBorder="1" applyAlignment="1" applyProtection="1">
      <alignment horizontal="center" vertical="center" wrapText="1" shrinkToFit="1"/>
      <protection hidden="1"/>
    </xf>
    <xf numFmtId="0" fontId="8" fillId="7" borderId="70" xfId="0" applyFont="1" applyFill="1" applyBorder="1" applyAlignment="1" applyProtection="1">
      <alignment horizontal="center" vertical="center" wrapText="1" shrinkToFit="1"/>
      <protection hidden="1"/>
    </xf>
    <xf numFmtId="0" fontId="8" fillId="7" borderId="39" xfId="0" applyFont="1" applyFill="1" applyBorder="1" applyAlignment="1" applyProtection="1">
      <alignment horizontal="center" vertical="center" wrapText="1" shrinkToFit="1"/>
      <protection hidden="1"/>
    </xf>
    <xf numFmtId="0" fontId="8" fillId="7" borderId="40" xfId="0" applyFont="1" applyFill="1" applyBorder="1" applyAlignment="1" applyProtection="1">
      <alignment horizontal="center" vertical="center" wrapText="1" shrinkToFit="1"/>
      <protection hidden="1"/>
    </xf>
    <xf numFmtId="0" fontId="8" fillId="7" borderId="58" xfId="0" applyFont="1" applyFill="1" applyBorder="1" applyAlignment="1" applyProtection="1">
      <alignment horizontal="center" vertical="center" wrapText="1" shrinkToFit="1"/>
      <protection hidden="1"/>
    </xf>
    <xf numFmtId="0" fontId="8" fillId="7" borderId="25" xfId="0" applyFont="1" applyFill="1" applyBorder="1" applyAlignment="1" applyProtection="1">
      <alignment horizontal="center" vertical="center" wrapText="1"/>
      <protection hidden="1"/>
    </xf>
    <xf numFmtId="0" fontId="8" fillId="7" borderId="34" xfId="0" applyFont="1" applyFill="1" applyBorder="1" applyAlignment="1" applyProtection="1">
      <alignment horizontal="center" vertical="center" wrapText="1"/>
      <protection hidden="1"/>
    </xf>
    <xf numFmtId="0" fontId="8" fillId="7" borderId="70" xfId="0" applyFont="1" applyFill="1" applyBorder="1" applyAlignment="1" applyProtection="1">
      <alignment horizontal="center" vertical="center" wrapText="1"/>
      <protection hidden="1"/>
    </xf>
    <xf numFmtId="0" fontId="8" fillId="7" borderId="39" xfId="0" applyFont="1" applyFill="1" applyBorder="1" applyAlignment="1" applyProtection="1">
      <alignment horizontal="center" vertical="center" wrapText="1"/>
      <protection hidden="1"/>
    </xf>
    <xf numFmtId="0" fontId="8" fillId="7" borderId="40" xfId="0" applyFont="1" applyFill="1" applyBorder="1" applyAlignment="1" applyProtection="1">
      <alignment horizontal="center" vertical="center" wrapText="1"/>
      <protection hidden="1"/>
    </xf>
    <xf numFmtId="0" fontId="8" fillId="7" borderId="58" xfId="0" applyFont="1" applyFill="1" applyBorder="1" applyAlignment="1" applyProtection="1">
      <alignment horizontal="center" vertical="center" wrapText="1"/>
      <protection hidden="1"/>
    </xf>
    <xf numFmtId="0" fontId="6" fillId="2" borderId="65" xfId="0" applyFont="1" applyFill="1" applyBorder="1" applyAlignment="1" applyProtection="1">
      <alignment horizontal="left" vertical="center" wrapText="1" shrinkToFit="1"/>
      <protection hidden="1"/>
    </xf>
    <xf numFmtId="0" fontId="6" fillId="2" borderId="66" xfId="0" applyFont="1" applyFill="1" applyBorder="1" applyAlignment="1" applyProtection="1">
      <alignment horizontal="left" vertical="center" shrinkToFit="1"/>
      <protection hidden="1"/>
    </xf>
    <xf numFmtId="0" fontId="6" fillId="2" borderId="67" xfId="0" applyFont="1" applyFill="1" applyBorder="1" applyAlignment="1" applyProtection="1">
      <alignment horizontal="left" vertical="center" shrinkToFit="1"/>
      <protection hidden="1"/>
    </xf>
    <xf numFmtId="0" fontId="8" fillId="3" borderId="15" xfId="0" applyFont="1" applyFill="1" applyBorder="1" applyAlignment="1" applyProtection="1">
      <alignment horizontal="center" vertical="center" textRotation="255" shrinkToFit="1"/>
      <protection hidden="1"/>
    </xf>
    <xf numFmtId="0" fontId="8" fillId="3" borderId="22" xfId="0" applyFont="1" applyFill="1" applyBorder="1" applyAlignment="1" applyProtection="1">
      <alignment horizontal="center" vertical="center" textRotation="255" shrinkToFit="1"/>
      <protection hidden="1"/>
    </xf>
    <xf numFmtId="0" fontId="8" fillId="3" borderId="44" xfId="0" applyFont="1" applyFill="1" applyBorder="1" applyAlignment="1" applyProtection="1">
      <alignment horizontal="center" vertical="center" textRotation="255" shrinkToFit="1"/>
      <protection hidden="1"/>
    </xf>
    <xf numFmtId="0" fontId="21" fillId="0" borderId="24" xfId="0" applyFont="1" applyBorder="1" applyAlignment="1" applyProtection="1">
      <alignment vertical="center"/>
      <protection hidden="1"/>
    </xf>
    <xf numFmtId="0" fontId="21" fillId="0" borderId="42" xfId="0" applyFont="1" applyBorder="1" applyAlignment="1" applyProtection="1">
      <alignment vertical="center"/>
      <protection hidden="1"/>
    </xf>
    <xf numFmtId="0" fontId="21" fillId="0" borderId="41" xfId="0" applyFont="1" applyBorder="1" applyAlignment="1" applyProtection="1">
      <alignment vertical="center"/>
      <protection hidden="1"/>
    </xf>
    <xf numFmtId="0" fontId="8" fillId="7" borderId="45" xfId="0" applyFont="1" applyFill="1" applyBorder="1" applyAlignment="1" applyProtection="1">
      <alignment horizontal="center" vertical="center" wrapText="1"/>
      <protection hidden="1"/>
    </xf>
    <xf numFmtId="0" fontId="8" fillId="7" borderId="48" xfId="0" applyFont="1" applyFill="1" applyBorder="1" applyAlignment="1" applyProtection="1">
      <alignment horizontal="center" vertical="center" wrapText="1"/>
      <protection hidden="1"/>
    </xf>
    <xf numFmtId="0" fontId="8" fillId="7" borderId="75" xfId="0" applyFont="1" applyFill="1" applyBorder="1" applyAlignment="1" applyProtection="1">
      <alignment horizontal="center" vertical="center" wrapText="1"/>
      <protection hidden="1"/>
    </xf>
    <xf numFmtId="0" fontId="8" fillId="7" borderId="49" xfId="0" applyFont="1" applyFill="1" applyBorder="1" applyAlignment="1" applyProtection="1">
      <alignment horizontal="center" vertical="center" wrapText="1"/>
      <protection hidden="1"/>
    </xf>
    <xf numFmtId="0" fontId="8" fillId="7" borderId="47" xfId="0" applyFont="1" applyFill="1" applyBorder="1" applyAlignment="1" applyProtection="1">
      <alignment horizontal="center" vertical="center" wrapText="1"/>
      <protection hidden="1"/>
    </xf>
    <xf numFmtId="0" fontId="8" fillId="7" borderId="32" xfId="0" applyFont="1" applyFill="1" applyBorder="1" applyAlignment="1" applyProtection="1">
      <alignment horizontal="center" vertical="center" wrapText="1"/>
      <protection hidden="1"/>
    </xf>
    <xf numFmtId="0" fontId="8" fillId="7" borderId="76" xfId="0" applyFont="1" applyFill="1" applyBorder="1" applyAlignment="1" applyProtection="1">
      <alignment horizontal="center" vertical="center" wrapText="1"/>
      <protection hidden="1"/>
    </xf>
    <xf numFmtId="0" fontId="6" fillId="2" borderId="69" xfId="0" applyFont="1" applyFill="1" applyBorder="1" applyAlignment="1" applyProtection="1">
      <alignment horizontal="left" vertical="center" shrinkToFit="1"/>
      <protection hidden="1"/>
    </xf>
    <xf numFmtId="0" fontId="6" fillId="2" borderId="75" xfId="0" applyFont="1" applyFill="1" applyBorder="1" applyAlignment="1" applyProtection="1">
      <alignment horizontal="left" vertical="center" shrinkToFit="1"/>
      <protection hidden="1"/>
    </xf>
    <xf numFmtId="0" fontId="6" fillId="2" borderId="38" xfId="0" applyFont="1" applyFill="1" applyBorder="1" applyAlignment="1" applyProtection="1">
      <alignment horizontal="left" vertical="center" shrinkToFit="1"/>
      <protection hidden="1"/>
    </xf>
    <xf numFmtId="0" fontId="6" fillId="2" borderId="33" xfId="0" applyFont="1" applyFill="1" applyBorder="1" applyAlignment="1" applyProtection="1">
      <alignment horizontal="left" vertical="center" shrinkToFit="1"/>
      <protection hidden="1"/>
    </xf>
    <xf numFmtId="0" fontId="6" fillId="2" borderId="32" xfId="0" applyFont="1" applyFill="1" applyBorder="1" applyAlignment="1" applyProtection="1">
      <alignment horizontal="left" vertical="center" shrinkToFit="1"/>
      <protection hidden="1"/>
    </xf>
    <xf numFmtId="0" fontId="6" fillId="2" borderId="77" xfId="0" applyFont="1" applyFill="1" applyBorder="1" applyAlignment="1" applyProtection="1">
      <alignment horizontal="left" vertical="center" shrinkToFit="1"/>
      <protection hidden="1"/>
    </xf>
    <xf numFmtId="0" fontId="8" fillId="3" borderId="41" xfId="0" applyFont="1" applyFill="1" applyBorder="1" applyAlignment="1" applyProtection="1">
      <alignment horizontal="center" vertical="center" shrinkToFit="1"/>
      <protection hidden="1"/>
    </xf>
    <xf numFmtId="0" fontId="8" fillId="3" borderId="24" xfId="0" applyFont="1" applyFill="1" applyBorder="1" applyAlignment="1" applyProtection="1">
      <alignment horizontal="center" vertical="center" shrinkToFit="1"/>
      <protection hidden="1"/>
    </xf>
    <xf numFmtId="0" fontId="8" fillId="3" borderId="42" xfId="0" applyFont="1" applyFill="1" applyBorder="1" applyAlignment="1" applyProtection="1">
      <alignment horizontal="center" vertical="center" shrinkToFit="1"/>
      <protection hidden="1"/>
    </xf>
    <xf numFmtId="0" fontId="12" fillId="2" borderId="35" xfId="0" applyFont="1" applyFill="1" applyBorder="1" applyAlignment="1" applyProtection="1">
      <alignment horizontal="center" vertical="center" shrinkToFit="1"/>
      <protection hidden="1"/>
    </xf>
    <xf numFmtId="0" fontId="12" fillId="2" borderId="56" xfId="0" applyFont="1" applyFill="1" applyBorder="1" applyAlignment="1" applyProtection="1">
      <alignment horizontal="center" vertical="center" shrinkToFit="1"/>
      <protection hidden="1"/>
    </xf>
    <xf numFmtId="0" fontId="12" fillId="2" borderId="57" xfId="0" applyFont="1" applyFill="1" applyBorder="1" applyAlignment="1" applyProtection="1">
      <alignment horizontal="center" vertical="center" shrinkToFit="1"/>
      <protection hidden="1"/>
    </xf>
    <xf numFmtId="0" fontId="12" fillId="2" borderId="39" xfId="0" applyFont="1" applyFill="1" applyBorder="1" applyAlignment="1" applyProtection="1">
      <alignment horizontal="center" vertical="center" shrinkToFit="1"/>
      <protection hidden="1"/>
    </xf>
    <xf numFmtId="0" fontId="12" fillId="2" borderId="40" xfId="0" applyFont="1" applyFill="1" applyBorder="1" applyAlignment="1" applyProtection="1">
      <alignment horizontal="center" vertical="center" shrinkToFit="1"/>
      <protection hidden="1"/>
    </xf>
    <xf numFmtId="0" fontId="12" fillId="2" borderId="58" xfId="0" applyFont="1" applyFill="1" applyBorder="1" applyAlignment="1" applyProtection="1">
      <alignment horizontal="center" vertical="center" shrinkToFit="1"/>
      <protection hidden="1"/>
    </xf>
    <xf numFmtId="0" fontId="6" fillId="2" borderId="24" xfId="0" applyFont="1" applyFill="1" applyBorder="1" applyAlignment="1" applyProtection="1">
      <alignment horizontal="left" vertical="center" wrapText="1"/>
      <protection hidden="1"/>
    </xf>
    <xf numFmtId="0" fontId="6" fillId="2" borderId="42" xfId="0" applyFont="1" applyFill="1" applyBorder="1" applyAlignment="1" applyProtection="1">
      <alignment horizontal="left" vertical="center" wrapText="1"/>
      <protection hidden="1"/>
    </xf>
    <xf numFmtId="0" fontId="8" fillId="7" borderId="78" xfId="0" applyFont="1" applyFill="1" applyBorder="1" applyAlignment="1" applyProtection="1">
      <alignment horizontal="center" vertical="center"/>
      <protection hidden="1"/>
    </xf>
    <xf numFmtId="0" fontId="8" fillId="7" borderId="79" xfId="0" applyFont="1" applyFill="1" applyBorder="1" applyAlignment="1" applyProtection="1">
      <alignment horizontal="center" vertical="center"/>
      <protection hidden="1"/>
    </xf>
    <xf numFmtId="0" fontId="8" fillId="7" borderId="81" xfId="0" applyFont="1" applyFill="1" applyBorder="1" applyAlignment="1" applyProtection="1">
      <alignment horizontal="center" vertical="center"/>
      <protection hidden="1"/>
    </xf>
    <xf numFmtId="0" fontId="6" fillId="2" borderId="78" xfId="0" applyFont="1" applyFill="1" applyBorder="1" applyAlignment="1" applyProtection="1">
      <alignment horizontal="left" vertical="center" shrinkToFit="1"/>
      <protection hidden="1"/>
    </xf>
    <xf numFmtId="0" fontId="6" fillId="2" borderId="79" xfId="0" applyFont="1" applyFill="1" applyBorder="1" applyAlignment="1" applyProtection="1">
      <alignment horizontal="left" vertical="center" shrinkToFit="1"/>
      <protection hidden="1"/>
    </xf>
    <xf numFmtId="0" fontId="6" fillId="2" borderId="80" xfId="0" applyFont="1" applyFill="1" applyBorder="1" applyAlignment="1" applyProtection="1">
      <alignment horizontal="left" vertical="center" shrinkToFit="1"/>
      <protection hidden="1"/>
    </xf>
    <xf numFmtId="0" fontId="8" fillId="2" borderId="35" xfId="0" applyFont="1" applyFill="1" applyBorder="1" applyAlignment="1" applyProtection="1">
      <alignment horizontal="center" vertical="center"/>
      <protection hidden="1"/>
    </xf>
    <xf numFmtId="0" fontId="8" fillId="2" borderId="56" xfId="0" applyFont="1" applyFill="1" applyBorder="1" applyAlignment="1" applyProtection="1">
      <alignment horizontal="center" vertical="center"/>
      <protection hidden="1"/>
    </xf>
    <xf numFmtId="0" fontId="8" fillId="2" borderId="57" xfId="0" applyFont="1" applyFill="1" applyBorder="1" applyAlignment="1" applyProtection="1">
      <alignment horizontal="center" vertical="center"/>
      <protection hidden="1"/>
    </xf>
    <xf numFmtId="0" fontId="8" fillId="2" borderId="39" xfId="0" applyFont="1" applyFill="1" applyBorder="1" applyAlignment="1" applyProtection="1">
      <alignment horizontal="center" vertical="center"/>
      <protection hidden="1"/>
    </xf>
    <xf numFmtId="0" fontId="8" fillId="2" borderId="40" xfId="0" applyFont="1" applyFill="1" applyBorder="1" applyAlignment="1" applyProtection="1">
      <alignment horizontal="center" vertical="center"/>
      <protection hidden="1"/>
    </xf>
    <xf numFmtId="0" fontId="8" fillId="2" borderId="58" xfId="0" applyFont="1" applyFill="1" applyBorder="1" applyAlignment="1" applyProtection="1">
      <alignment horizontal="center" vertical="center"/>
      <protection hidden="1"/>
    </xf>
    <xf numFmtId="0" fontId="6" fillId="2" borderId="41" xfId="0" applyFont="1" applyFill="1" applyBorder="1" applyAlignment="1" applyProtection="1">
      <alignment horizontal="left" vertical="center" shrinkToFit="1"/>
      <protection hidden="1"/>
    </xf>
    <xf numFmtId="0" fontId="6" fillId="2" borderId="24" xfId="0" applyFont="1" applyFill="1" applyBorder="1" applyAlignment="1" applyProtection="1">
      <alignment horizontal="left" vertical="center" shrinkToFit="1"/>
      <protection hidden="1"/>
    </xf>
    <xf numFmtId="0" fontId="6" fillId="2" borderId="43" xfId="0" applyFont="1" applyFill="1" applyBorder="1" applyAlignment="1" applyProtection="1">
      <alignment horizontal="left" vertical="center" shrinkToFit="1"/>
      <protection hidden="1"/>
    </xf>
    <xf numFmtId="0" fontId="8" fillId="7" borderId="25" xfId="0" applyFont="1" applyFill="1" applyBorder="1" applyAlignment="1" applyProtection="1">
      <alignment horizontal="center" vertical="center"/>
      <protection hidden="1"/>
    </xf>
    <xf numFmtId="0" fontId="8" fillId="7" borderId="34" xfId="0" applyFont="1" applyFill="1" applyBorder="1" applyAlignment="1" applyProtection="1">
      <alignment horizontal="center" vertical="center"/>
      <protection hidden="1"/>
    </xf>
    <xf numFmtId="0" fontId="8" fillId="7" borderId="70" xfId="0" applyFont="1" applyFill="1" applyBorder="1" applyAlignment="1" applyProtection="1">
      <alignment horizontal="center" vertical="center"/>
      <protection hidden="1"/>
    </xf>
    <xf numFmtId="0" fontId="8" fillId="7" borderId="39" xfId="0" applyFont="1" applyFill="1" applyBorder="1" applyAlignment="1" applyProtection="1">
      <alignment horizontal="center" vertical="center"/>
      <protection hidden="1"/>
    </xf>
    <xf numFmtId="0" fontId="8" fillId="7" borderId="40" xfId="0" applyFont="1" applyFill="1" applyBorder="1" applyAlignment="1" applyProtection="1">
      <alignment horizontal="center" vertical="center"/>
      <protection hidden="1"/>
    </xf>
    <xf numFmtId="0" fontId="8" fillId="7" borderId="58" xfId="0" applyFont="1" applyFill="1" applyBorder="1" applyAlignment="1" applyProtection="1">
      <alignment horizontal="center" vertical="center"/>
      <protection hidden="1"/>
    </xf>
    <xf numFmtId="0" fontId="6" fillId="0" borderId="35" xfId="0" applyFont="1" applyBorder="1" applyAlignment="1" applyProtection="1">
      <alignment horizontal="left" vertical="center"/>
      <protection hidden="1"/>
    </xf>
    <xf numFmtId="0" fontId="6" fillId="0" borderId="56" xfId="0" applyFont="1" applyBorder="1" applyAlignment="1" applyProtection="1">
      <alignment horizontal="left" vertical="center"/>
      <protection hidden="1"/>
    </xf>
    <xf numFmtId="0" fontId="6" fillId="0" borderId="72" xfId="0" applyFont="1" applyBorder="1" applyAlignment="1" applyProtection="1">
      <alignment horizontal="left" vertical="center"/>
      <protection hidden="1"/>
    </xf>
    <xf numFmtId="0" fontId="6" fillId="0" borderId="39" xfId="0" applyFont="1" applyBorder="1" applyAlignment="1" applyProtection="1">
      <alignment horizontal="left" vertical="center"/>
      <protection hidden="1"/>
    </xf>
    <xf numFmtId="0" fontId="6" fillId="0" borderId="40" xfId="0" applyFont="1" applyBorder="1" applyAlignment="1" applyProtection="1">
      <alignment horizontal="left" vertical="center"/>
      <protection hidden="1"/>
    </xf>
    <xf numFmtId="0" fontId="6" fillId="0" borderId="74" xfId="0" applyFont="1" applyBorder="1" applyAlignment="1" applyProtection="1">
      <alignment horizontal="left" vertical="center"/>
      <protection hidden="1"/>
    </xf>
    <xf numFmtId="0" fontId="8" fillId="7" borderId="35" xfId="0" applyFont="1" applyFill="1" applyBorder="1" applyAlignment="1" applyProtection="1">
      <alignment horizontal="center" vertical="center"/>
      <protection hidden="1"/>
    </xf>
    <xf numFmtId="0" fontId="8" fillId="7" borderId="56" xfId="0" applyFont="1" applyFill="1" applyBorder="1" applyAlignment="1" applyProtection="1">
      <alignment horizontal="center" vertical="center"/>
      <protection hidden="1"/>
    </xf>
    <xf numFmtId="0" fontId="8" fillId="7" borderId="57" xfId="0" applyFont="1" applyFill="1" applyBorder="1" applyAlignment="1" applyProtection="1">
      <alignment horizontal="center" vertical="center"/>
      <protection hidden="1"/>
    </xf>
    <xf numFmtId="0" fontId="8" fillId="2" borderId="35" xfId="0" applyFont="1" applyFill="1" applyBorder="1" applyAlignment="1" applyProtection="1">
      <alignment horizontal="left" vertical="center" wrapText="1"/>
      <protection hidden="1"/>
    </xf>
    <xf numFmtId="0" fontId="8" fillId="2" borderId="56" xfId="0" applyFont="1" applyFill="1" applyBorder="1" applyAlignment="1" applyProtection="1">
      <alignment horizontal="left" vertical="center" wrapText="1"/>
      <protection hidden="1"/>
    </xf>
    <xf numFmtId="0" fontId="8" fillId="2" borderId="57" xfId="0" applyFont="1" applyFill="1" applyBorder="1" applyAlignment="1" applyProtection="1">
      <alignment horizontal="left" vertical="center" wrapText="1"/>
      <protection hidden="1"/>
    </xf>
    <xf numFmtId="0" fontId="8" fillId="2" borderId="39" xfId="0" applyFont="1" applyFill="1" applyBorder="1" applyAlignment="1" applyProtection="1">
      <alignment horizontal="left" vertical="center" wrapText="1"/>
      <protection hidden="1"/>
    </xf>
    <xf numFmtId="0" fontId="8" fillId="2" borderId="40" xfId="0" applyFont="1" applyFill="1" applyBorder="1" applyAlignment="1" applyProtection="1">
      <alignment horizontal="left" vertical="center" wrapText="1"/>
      <protection hidden="1"/>
    </xf>
    <xf numFmtId="0" fontId="8" fillId="2" borderId="58" xfId="0" applyFont="1" applyFill="1" applyBorder="1" applyAlignment="1" applyProtection="1">
      <alignment horizontal="left" vertical="center" wrapText="1"/>
      <protection hidden="1"/>
    </xf>
    <xf numFmtId="0" fontId="8" fillId="3" borderId="78" xfId="0" applyFont="1" applyFill="1" applyBorder="1" applyAlignment="1" applyProtection="1">
      <alignment horizontal="center" vertical="center" shrinkToFit="1"/>
      <protection hidden="1"/>
    </xf>
    <xf numFmtId="0" fontId="8" fillId="3" borderId="79" xfId="0" applyFont="1" applyFill="1" applyBorder="1" applyAlignment="1" applyProtection="1">
      <alignment horizontal="center" vertical="center" shrinkToFit="1"/>
      <protection hidden="1"/>
    </xf>
    <xf numFmtId="0" fontId="8" fillId="3" borderId="81" xfId="0" applyFont="1" applyFill="1" applyBorder="1" applyAlignment="1" applyProtection="1">
      <alignment horizontal="center" vertical="center" shrinkToFit="1"/>
      <protection hidden="1"/>
    </xf>
    <xf numFmtId="0" fontId="20" fillId="0" borderId="78" xfId="1" applyFill="1" applyBorder="1" applyProtection="1">
      <protection hidden="1"/>
    </xf>
    <xf numFmtId="0" fontId="0" fillId="0" borderId="79" xfId="0" applyBorder="1" applyProtection="1">
      <protection hidden="1"/>
    </xf>
    <xf numFmtId="0" fontId="0" fillId="0" borderId="80" xfId="0" applyBorder="1" applyProtection="1">
      <protection hidden="1"/>
    </xf>
    <xf numFmtId="31" fontId="44" fillId="2" borderId="41" xfId="0" applyNumberFormat="1" applyFont="1" applyFill="1" applyBorder="1" applyAlignment="1" applyProtection="1">
      <alignment horizontal="left" vertical="top" wrapText="1"/>
      <protection hidden="1"/>
    </xf>
    <xf numFmtId="31" fontId="44" fillId="2" borderId="24" xfId="0" applyNumberFormat="1" applyFont="1" applyFill="1" applyBorder="1" applyAlignment="1" applyProtection="1">
      <alignment horizontal="left" vertical="top" wrapText="1"/>
      <protection hidden="1"/>
    </xf>
    <xf numFmtId="31" fontId="44" fillId="2" borderId="43" xfId="0" applyNumberFormat="1" applyFont="1" applyFill="1" applyBorder="1" applyAlignment="1" applyProtection="1">
      <alignment horizontal="left" vertical="top" wrapText="1"/>
      <protection hidden="1"/>
    </xf>
    <xf numFmtId="0" fontId="8" fillId="2" borderId="72" xfId="0" applyFont="1" applyFill="1" applyBorder="1" applyAlignment="1" applyProtection="1">
      <alignment horizontal="left" vertical="center" wrapText="1"/>
      <protection hidden="1"/>
    </xf>
    <xf numFmtId="0" fontId="8" fillId="2" borderId="33" xfId="0" applyFont="1" applyFill="1" applyBorder="1" applyAlignment="1" applyProtection="1">
      <alignment horizontal="left" vertical="center" wrapText="1"/>
      <protection hidden="1"/>
    </xf>
    <xf numFmtId="0" fontId="8" fillId="2" borderId="32" xfId="0" applyFont="1" applyFill="1" applyBorder="1" applyAlignment="1" applyProtection="1">
      <alignment horizontal="left" vertical="center" wrapText="1"/>
      <protection hidden="1"/>
    </xf>
    <xf numFmtId="0" fontId="8" fillId="2" borderId="77" xfId="0" applyFont="1" applyFill="1" applyBorder="1" applyAlignment="1" applyProtection="1">
      <alignment horizontal="left" vertical="center" wrapText="1"/>
      <protection hidden="1"/>
    </xf>
    <xf numFmtId="179" fontId="8" fillId="2" borderId="56" xfId="0" applyNumberFormat="1" applyFont="1" applyFill="1" applyBorder="1" applyAlignment="1" applyProtection="1">
      <alignment horizontal="center" vertical="center" shrinkToFit="1"/>
      <protection hidden="1"/>
    </xf>
    <xf numFmtId="179" fontId="8" fillId="2" borderId="57" xfId="0" applyNumberFormat="1" applyFont="1" applyFill="1" applyBorder="1" applyAlignment="1" applyProtection="1">
      <alignment horizontal="center" vertical="center" shrinkToFit="1"/>
      <protection hidden="1"/>
    </xf>
    <xf numFmtId="179" fontId="8" fillId="2" borderId="40" xfId="0" applyNumberFormat="1" applyFont="1" applyFill="1" applyBorder="1" applyAlignment="1" applyProtection="1">
      <alignment horizontal="center" vertical="center" shrinkToFit="1"/>
      <protection hidden="1"/>
    </xf>
    <xf numFmtId="179" fontId="8" fillId="2" borderId="58" xfId="0" applyNumberFormat="1" applyFont="1" applyFill="1" applyBorder="1" applyAlignment="1" applyProtection="1">
      <alignment horizontal="center" vertical="center" shrinkToFit="1"/>
      <protection hidden="1"/>
    </xf>
    <xf numFmtId="31" fontId="8" fillId="2" borderId="35" xfId="0" applyNumberFormat="1" applyFont="1" applyFill="1" applyBorder="1" applyAlignment="1" applyProtection="1">
      <alignment horizontal="left" vertical="center" wrapText="1"/>
      <protection hidden="1"/>
    </xf>
    <xf numFmtId="31" fontId="8" fillId="2" borderId="56" xfId="0" applyNumberFormat="1" applyFont="1" applyFill="1" applyBorder="1" applyAlignment="1" applyProtection="1">
      <alignment horizontal="left" vertical="center" wrapText="1"/>
      <protection hidden="1"/>
    </xf>
    <xf numFmtId="31" fontId="8" fillId="2" borderId="72" xfId="0" applyNumberFormat="1" applyFont="1" applyFill="1" applyBorder="1" applyAlignment="1" applyProtection="1">
      <alignment horizontal="left" vertical="center" wrapText="1"/>
      <protection hidden="1"/>
    </xf>
    <xf numFmtId="31" fontId="8" fillId="2" borderId="39" xfId="0" applyNumberFormat="1" applyFont="1" applyFill="1" applyBorder="1" applyAlignment="1" applyProtection="1">
      <alignment horizontal="left" vertical="center" wrapText="1"/>
      <protection hidden="1"/>
    </xf>
    <xf numFmtId="31" fontId="8" fillId="2" borderId="40" xfId="0" applyNumberFormat="1" applyFont="1" applyFill="1" applyBorder="1" applyAlignment="1" applyProtection="1">
      <alignment horizontal="left" vertical="center" wrapText="1"/>
      <protection hidden="1"/>
    </xf>
    <xf numFmtId="31" fontId="8" fillId="2" borderId="74" xfId="0" applyNumberFormat="1" applyFont="1" applyFill="1" applyBorder="1" applyAlignment="1" applyProtection="1">
      <alignment horizontal="left" vertical="center" wrapText="1"/>
      <protection hidden="1"/>
    </xf>
    <xf numFmtId="0" fontId="4" fillId="2" borderId="41" xfId="0" applyFont="1" applyFill="1" applyBorder="1" applyAlignment="1" applyProtection="1">
      <alignment horizontal="center" vertical="center"/>
      <protection hidden="1"/>
    </xf>
    <xf numFmtId="0" fontId="17" fillId="9" borderId="23" xfId="0" applyFont="1" applyFill="1" applyBorder="1" applyAlignment="1" applyProtection="1">
      <alignment vertical="center"/>
      <protection hidden="1"/>
    </xf>
    <xf numFmtId="0" fontId="17" fillId="9" borderId="42" xfId="0" applyFont="1" applyFill="1" applyBorder="1" applyAlignment="1" applyProtection="1">
      <alignment vertical="center"/>
      <protection hidden="1"/>
    </xf>
    <xf numFmtId="0" fontId="11" fillId="2" borderId="35" xfId="0" applyFont="1" applyFill="1" applyBorder="1" applyAlignment="1" applyProtection="1">
      <alignment horizontal="right" vertical="center"/>
      <protection hidden="1"/>
    </xf>
    <xf numFmtId="0" fontId="11" fillId="2" borderId="56" xfId="0" applyFont="1" applyFill="1" applyBorder="1" applyAlignment="1" applyProtection="1">
      <alignment horizontal="right" vertical="center"/>
      <protection hidden="1"/>
    </xf>
    <xf numFmtId="0" fontId="11" fillId="2" borderId="69" xfId="0" applyFont="1" applyFill="1" applyBorder="1" applyAlignment="1" applyProtection="1">
      <alignment horizontal="right" vertical="center"/>
      <protection hidden="1"/>
    </xf>
    <xf numFmtId="0" fontId="11" fillId="2" borderId="75" xfId="0" applyFont="1" applyFill="1" applyBorder="1" applyAlignment="1" applyProtection="1">
      <alignment horizontal="right" vertical="center"/>
      <protection hidden="1"/>
    </xf>
    <xf numFmtId="0" fontId="11" fillId="2" borderId="39" xfId="0" applyFont="1" applyFill="1" applyBorder="1" applyAlignment="1" applyProtection="1">
      <alignment horizontal="right" vertical="center"/>
      <protection hidden="1"/>
    </xf>
    <xf numFmtId="0" fontId="11" fillId="2" borderId="40" xfId="0" applyFont="1" applyFill="1" applyBorder="1" applyAlignment="1" applyProtection="1">
      <alignment horizontal="right" vertical="center"/>
      <protection hidden="1"/>
    </xf>
    <xf numFmtId="0" fontId="24" fillId="2" borderId="56" xfId="0" applyFont="1" applyFill="1" applyBorder="1" applyAlignment="1" applyProtection="1">
      <alignment horizontal="left" vertical="center"/>
      <protection hidden="1"/>
    </xf>
    <xf numFmtId="0" fontId="24" fillId="2" borderId="75" xfId="0" applyFont="1" applyFill="1" applyBorder="1" applyAlignment="1" applyProtection="1">
      <alignment horizontal="left" vertical="center"/>
      <protection hidden="1"/>
    </xf>
    <xf numFmtId="0" fontId="24" fillId="2" borderId="40" xfId="0" applyFont="1" applyFill="1" applyBorder="1" applyAlignment="1" applyProtection="1">
      <alignment horizontal="left" vertical="center"/>
      <protection hidden="1"/>
    </xf>
    <xf numFmtId="0" fontId="4" fillId="9" borderId="0" xfId="0" applyFont="1" applyFill="1" applyAlignment="1" applyProtection="1">
      <alignment horizontal="left" vertical="center" wrapText="1"/>
      <protection hidden="1"/>
    </xf>
    <xf numFmtId="0" fontId="5" fillId="2" borderId="41" xfId="0" applyFont="1" applyFill="1" applyBorder="1" applyAlignment="1" applyProtection="1">
      <alignment horizontal="center" vertical="center"/>
      <protection hidden="1"/>
    </xf>
    <xf numFmtId="0" fontId="5" fillId="2" borderId="24" xfId="0" applyFont="1" applyFill="1" applyBorder="1" applyAlignment="1" applyProtection="1">
      <alignment horizontal="center" vertical="center"/>
      <protection hidden="1"/>
    </xf>
    <xf numFmtId="0" fontId="5" fillId="2" borderId="42" xfId="0" applyFont="1" applyFill="1" applyBorder="1" applyAlignment="1" applyProtection="1">
      <alignment horizontal="center" vertical="center"/>
      <protection hidden="1"/>
    </xf>
    <xf numFmtId="11" fontId="8" fillId="2" borderId="35" xfId="0" applyNumberFormat="1" applyFont="1" applyFill="1" applyBorder="1" applyAlignment="1" applyProtection="1">
      <alignment horizontal="left" vertical="center" wrapText="1"/>
      <protection hidden="1"/>
    </xf>
    <xf numFmtId="11" fontId="8" fillId="2" borderId="56" xfId="0" applyNumberFormat="1" applyFont="1" applyFill="1" applyBorder="1" applyAlignment="1" applyProtection="1">
      <alignment horizontal="left" vertical="center" wrapText="1"/>
      <protection hidden="1"/>
    </xf>
    <xf numFmtId="11" fontId="8" fillId="2" borderId="72" xfId="0" applyNumberFormat="1" applyFont="1" applyFill="1" applyBorder="1" applyAlignment="1" applyProtection="1">
      <alignment horizontal="left" vertical="center" wrapText="1"/>
      <protection hidden="1"/>
    </xf>
    <xf numFmtId="11" fontId="8" fillId="2" borderId="39" xfId="0" applyNumberFormat="1" applyFont="1" applyFill="1" applyBorder="1" applyAlignment="1" applyProtection="1">
      <alignment horizontal="left" vertical="center" wrapText="1"/>
      <protection hidden="1"/>
    </xf>
    <xf numFmtId="11" fontId="8" fillId="2" borderId="40" xfId="0" applyNumberFormat="1" applyFont="1" applyFill="1" applyBorder="1" applyAlignment="1" applyProtection="1">
      <alignment horizontal="left" vertical="center" wrapText="1"/>
      <protection hidden="1"/>
    </xf>
    <xf numFmtId="11" fontId="8" fillId="2" borderId="74" xfId="0" applyNumberFormat="1" applyFont="1" applyFill="1" applyBorder="1" applyAlignment="1" applyProtection="1">
      <alignment horizontal="left" vertical="center" wrapText="1"/>
      <protection hidden="1"/>
    </xf>
    <xf numFmtId="0" fontId="8" fillId="2" borderId="33" xfId="0" applyFont="1" applyFill="1" applyBorder="1" applyAlignment="1" applyProtection="1">
      <alignment horizontal="center" vertical="center" shrinkToFit="1"/>
      <protection hidden="1"/>
    </xf>
    <xf numFmtId="0" fontId="8" fillId="2" borderId="32" xfId="0" applyFont="1" applyFill="1" applyBorder="1" applyAlignment="1" applyProtection="1">
      <alignment horizontal="center" vertical="center" shrinkToFit="1"/>
      <protection hidden="1"/>
    </xf>
    <xf numFmtId="0" fontId="8" fillId="2" borderId="76" xfId="0" applyFont="1" applyFill="1" applyBorder="1" applyAlignment="1" applyProtection="1">
      <alignment horizontal="center" vertical="center" shrinkToFit="1"/>
      <protection hidden="1"/>
    </xf>
    <xf numFmtId="0" fontId="21" fillId="2" borderId="35" xfId="0" applyFont="1" applyFill="1" applyBorder="1" applyAlignment="1" applyProtection="1">
      <alignment horizontal="left" vertical="center" shrinkToFit="1"/>
      <protection hidden="1"/>
    </xf>
    <xf numFmtId="0" fontId="21" fillId="2" borderId="56" xfId="0" applyFont="1" applyFill="1" applyBorder="1" applyAlignment="1" applyProtection="1">
      <alignment horizontal="left" vertical="center" shrinkToFit="1"/>
      <protection hidden="1"/>
    </xf>
    <xf numFmtId="0" fontId="21" fillId="2" borderId="57" xfId="0" applyFont="1" applyFill="1" applyBorder="1" applyAlignment="1" applyProtection="1">
      <alignment horizontal="left" vertical="center" shrinkToFit="1"/>
      <protection hidden="1"/>
    </xf>
    <xf numFmtId="0" fontId="21" fillId="2" borderId="33" xfId="0" applyFont="1" applyFill="1" applyBorder="1" applyAlignment="1" applyProtection="1">
      <alignment horizontal="left" vertical="center" shrinkToFit="1"/>
      <protection hidden="1"/>
    </xf>
    <xf numFmtId="0" fontId="21" fillId="2" borderId="32" xfId="0" applyFont="1" applyFill="1" applyBorder="1" applyAlignment="1" applyProtection="1">
      <alignment horizontal="left" vertical="center" shrinkToFit="1"/>
      <protection hidden="1"/>
    </xf>
    <xf numFmtId="0" fontId="21" fillId="2" borderId="76" xfId="0" applyFont="1" applyFill="1" applyBorder="1" applyAlignment="1" applyProtection="1">
      <alignment horizontal="left" vertical="center" shrinkToFit="1"/>
      <protection hidden="1"/>
    </xf>
    <xf numFmtId="176" fontId="8" fillId="2" borderId="33" xfId="0" applyNumberFormat="1" applyFont="1" applyFill="1" applyBorder="1" applyAlignment="1" applyProtection="1">
      <alignment horizontal="center" vertical="center"/>
      <protection hidden="1"/>
    </xf>
    <xf numFmtId="176" fontId="8" fillId="2" borderId="32" xfId="0" applyNumberFormat="1" applyFont="1" applyFill="1" applyBorder="1" applyAlignment="1" applyProtection="1">
      <alignment horizontal="center" vertical="center"/>
      <protection hidden="1"/>
    </xf>
    <xf numFmtId="176" fontId="8" fillId="2" borderId="76" xfId="0" applyNumberFormat="1" applyFont="1" applyFill="1" applyBorder="1" applyAlignment="1" applyProtection="1">
      <alignment horizontal="center" vertical="center"/>
      <protection hidden="1"/>
    </xf>
    <xf numFmtId="31" fontId="8" fillId="2" borderId="33" xfId="0" applyNumberFormat="1" applyFont="1" applyFill="1" applyBorder="1" applyAlignment="1" applyProtection="1">
      <alignment horizontal="center" vertical="center" shrinkToFit="1"/>
      <protection hidden="1"/>
    </xf>
    <xf numFmtId="31" fontId="8" fillId="2" borderId="32" xfId="0" applyNumberFormat="1" applyFont="1" applyFill="1" applyBorder="1" applyAlignment="1" applyProtection="1">
      <alignment horizontal="center" vertical="center" shrinkToFit="1"/>
      <protection hidden="1"/>
    </xf>
    <xf numFmtId="31" fontId="8" fillId="2" borderId="76" xfId="0" applyNumberFormat="1" applyFont="1" applyFill="1" applyBorder="1" applyAlignment="1" applyProtection="1">
      <alignment horizontal="center" vertical="center" shrinkToFit="1"/>
      <protection hidden="1"/>
    </xf>
    <xf numFmtId="179" fontId="8" fillId="2" borderId="32" xfId="0" applyNumberFormat="1" applyFont="1" applyFill="1" applyBorder="1" applyAlignment="1" applyProtection="1">
      <alignment horizontal="center" vertical="center" shrinkToFit="1"/>
      <protection hidden="1"/>
    </xf>
    <xf numFmtId="179" fontId="8" fillId="2" borderId="76" xfId="0" applyNumberFormat="1" applyFont="1" applyFill="1" applyBorder="1" applyAlignment="1" applyProtection="1">
      <alignment horizontal="center" vertical="center" shrinkToFit="1"/>
      <protection hidden="1"/>
    </xf>
    <xf numFmtId="0" fontId="22" fillId="2" borderId="3" xfId="0" applyFont="1" applyFill="1" applyBorder="1" applyAlignment="1" applyProtection="1">
      <alignment horizontal="center" vertical="center"/>
      <protection hidden="1"/>
    </xf>
    <xf numFmtId="0" fontId="22" fillId="2" borderId="54" xfId="0" applyFont="1" applyFill="1" applyBorder="1" applyAlignment="1" applyProtection="1">
      <alignment horizontal="center" vertical="center"/>
      <protection hidden="1"/>
    </xf>
    <xf numFmtId="0" fontId="22" fillId="2" borderId="11" xfId="0" applyFont="1" applyFill="1" applyBorder="1" applyAlignment="1" applyProtection="1">
      <alignment horizontal="center" vertical="center"/>
      <protection hidden="1"/>
    </xf>
    <xf numFmtId="0" fontId="8" fillId="3" borderId="35" xfId="0" applyFont="1" applyFill="1" applyBorder="1" applyAlignment="1" applyProtection="1">
      <alignment horizontal="center" vertical="center" wrapText="1"/>
      <protection hidden="1"/>
    </xf>
    <xf numFmtId="0" fontId="8" fillId="3" borderId="57" xfId="0" applyFont="1" applyFill="1" applyBorder="1" applyAlignment="1" applyProtection="1">
      <alignment horizontal="center" vertical="center" wrapText="1"/>
      <protection hidden="1"/>
    </xf>
    <xf numFmtId="0" fontId="6" fillId="2" borderId="35" xfId="0" applyFont="1" applyFill="1" applyBorder="1" applyAlignment="1" applyProtection="1">
      <alignment horizontal="center" vertical="center" shrinkToFit="1"/>
      <protection hidden="1"/>
    </xf>
    <xf numFmtId="0" fontId="6" fillId="2" borderId="57" xfId="0" applyFont="1" applyFill="1" applyBorder="1" applyAlignment="1" applyProtection="1">
      <alignment horizontal="center" vertical="center" shrinkToFit="1"/>
      <protection hidden="1"/>
    </xf>
    <xf numFmtId="0" fontId="6" fillId="2" borderId="39" xfId="0" applyFont="1" applyFill="1" applyBorder="1" applyAlignment="1" applyProtection="1">
      <alignment horizontal="center" vertical="center" shrinkToFit="1"/>
      <protection hidden="1"/>
    </xf>
    <xf numFmtId="0" fontId="6" fillId="2" borderId="58" xfId="0" applyFont="1" applyFill="1" applyBorder="1" applyAlignment="1" applyProtection="1">
      <alignment horizontal="center" vertical="center" shrinkToFit="1"/>
      <protection hidden="1"/>
    </xf>
    <xf numFmtId="0" fontId="6" fillId="2" borderId="72" xfId="0" applyFont="1" applyFill="1" applyBorder="1" applyAlignment="1" applyProtection="1">
      <alignment horizontal="center" vertical="center" shrinkToFit="1"/>
      <protection hidden="1"/>
    </xf>
    <xf numFmtId="0" fontId="6" fillId="2" borderId="74" xfId="0" applyFont="1" applyFill="1" applyBorder="1" applyAlignment="1" applyProtection="1">
      <alignment horizontal="center" vertical="center" shrinkToFit="1"/>
      <protection hidden="1"/>
    </xf>
    <xf numFmtId="0" fontId="8" fillId="3" borderId="45" xfId="0" applyFont="1" applyFill="1" applyBorder="1" applyAlignment="1" applyProtection="1">
      <alignment horizontal="center" vertical="center"/>
      <protection hidden="1"/>
    </xf>
    <xf numFmtId="0" fontId="8" fillId="3" borderId="73" xfId="0" applyFont="1" applyFill="1" applyBorder="1" applyAlignment="1" applyProtection="1">
      <alignment horizontal="center" vertical="center"/>
      <protection hidden="1"/>
    </xf>
    <xf numFmtId="0" fontId="6" fillId="2" borderId="25" xfId="0" applyFont="1" applyFill="1" applyBorder="1" applyAlignment="1" applyProtection="1">
      <alignment horizontal="left" vertical="center" wrapText="1" shrinkToFit="1"/>
      <protection hidden="1"/>
    </xf>
    <xf numFmtId="0" fontId="6" fillId="2" borderId="75" xfId="0" applyFont="1" applyFill="1" applyBorder="1" applyAlignment="1" applyProtection="1">
      <alignment horizontal="center" vertical="center"/>
      <protection hidden="1"/>
    </xf>
    <xf numFmtId="0" fontId="4" fillId="2" borderId="75" xfId="0" applyFont="1" applyFill="1" applyBorder="1" applyAlignment="1" applyProtection="1">
      <alignment horizontal="center" vertical="center" shrinkToFit="1"/>
      <protection hidden="1"/>
    </xf>
    <xf numFmtId="0" fontId="22" fillId="2" borderId="51" xfId="0" applyFont="1" applyFill="1" applyBorder="1" applyAlignment="1" applyProtection="1">
      <alignment horizontal="center" vertical="center"/>
      <protection hidden="1"/>
    </xf>
    <xf numFmtId="0" fontId="22" fillId="2" borderId="52" xfId="0" applyFont="1" applyFill="1" applyBorder="1" applyAlignment="1" applyProtection="1">
      <alignment horizontal="center" vertical="center"/>
      <protection hidden="1"/>
    </xf>
    <xf numFmtId="0" fontId="22" fillId="2" borderId="55" xfId="0" applyFont="1" applyFill="1" applyBorder="1" applyAlignment="1" applyProtection="1">
      <alignment horizontal="center" vertical="center"/>
      <protection hidden="1"/>
    </xf>
    <xf numFmtId="0" fontId="22" fillId="2" borderId="2" xfId="0" applyFont="1" applyFill="1" applyBorder="1" applyAlignment="1" applyProtection="1">
      <alignment horizontal="center" vertical="center"/>
      <protection hidden="1"/>
    </xf>
    <xf numFmtId="0" fontId="22" fillId="2" borderId="53" xfId="0" applyFont="1" applyFill="1" applyBorder="1" applyAlignment="1" applyProtection="1">
      <alignment horizontal="center" vertical="center"/>
      <protection hidden="1"/>
    </xf>
    <xf numFmtId="0" fontId="22" fillId="2" borderId="10" xfId="0" applyFont="1" applyFill="1" applyBorder="1" applyAlignment="1" applyProtection="1">
      <alignment horizontal="center" vertical="center"/>
      <protection hidden="1"/>
    </xf>
    <xf numFmtId="0" fontId="22" fillId="2" borderId="110" xfId="0" applyFont="1" applyFill="1" applyBorder="1" applyAlignment="1" applyProtection="1">
      <alignment horizontal="center" vertical="center"/>
      <protection hidden="1"/>
    </xf>
    <xf numFmtId="0" fontId="22" fillId="2" borderId="111" xfId="0" applyFont="1" applyFill="1" applyBorder="1" applyAlignment="1" applyProtection="1">
      <alignment horizontal="center" vertical="center"/>
      <protection hidden="1"/>
    </xf>
    <xf numFmtId="0" fontId="22" fillId="2" borderId="112" xfId="0" applyFont="1" applyFill="1" applyBorder="1" applyAlignment="1" applyProtection="1">
      <alignment horizontal="center" vertical="center"/>
      <protection hidden="1"/>
    </xf>
    <xf numFmtId="0" fontId="8" fillId="3" borderId="71" xfId="0" applyFont="1" applyFill="1" applyBorder="1" applyAlignment="1" applyProtection="1">
      <alignment horizontal="center" vertical="center"/>
      <protection hidden="1"/>
    </xf>
    <xf numFmtId="0" fontId="8" fillId="3" borderId="57" xfId="0" applyFont="1" applyFill="1" applyBorder="1" applyAlignment="1" applyProtection="1">
      <alignment horizontal="center" vertical="center"/>
      <protection hidden="1"/>
    </xf>
    <xf numFmtId="0" fontId="8" fillId="3" borderId="47" xfId="0" applyFont="1" applyFill="1" applyBorder="1" applyAlignment="1" applyProtection="1">
      <alignment horizontal="center" vertical="center"/>
      <protection hidden="1"/>
    </xf>
    <xf numFmtId="0" fontId="8" fillId="3" borderId="32" xfId="0" applyFont="1" applyFill="1" applyBorder="1" applyAlignment="1" applyProtection="1">
      <alignment horizontal="center" vertical="center"/>
      <protection hidden="1"/>
    </xf>
    <xf numFmtId="0" fontId="8" fillId="3" borderId="76" xfId="0" applyFont="1" applyFill="1" applyBorder="1" applyAlignment="1" applyProtection="1">
      <alignment horizontal="center" vertical="center"/>
      <protection hidden="1"/>
    </xf>
    <xf numFmtId="0" fontId="6" fillId="2" borderId="35" xfId="0" applyFont="1" applyFill="1" applyBorder="1" applyAlignment="1" applyProtection="1">
      <alignment vertical="center" shrinkToFit="1"/>
      <protection hidden="1"/>
    </xf>
    <xf numFmtId="0" fontId="6" fillId="2" borderId="56" xfId="0" applyFont="1" applyFill="1" applyBorder="1" applyAlignment="1" applyProtection="1">
      <alignment vertical="center" shrinkToFit="1"/>
      <protection hidden="1"/>
    </xf>
    <xf numFmtId="0" fontId="6" fillId="2" borderId="72" xfId="0" applyFont="1" applyFill="1" applyBorder="1" applyAlignment="1" applyProtection="1">
      <alignment vertical="center" shrinkToFit="1"/>
      <protection hidden="1"/>
    </xf>
    <xf numFmtId="0" fontId="6" fillId="2" borderId="33" xfId="0" applyFont="1" applyFill="1" applyBorder="1" applyAlignment="1" applyProtection="1">
      <alignment vertical="center" shrinkToFit="1"/>
      <protection hidden="1"/>
    </xf>
    <xf numFmtId="0" fontId="6" fillId="2" borderId="32" xfId="0" applyFont="1" applyFill="1" applyBorder="1" applyAlignment="1" applyProtection="1">
      <alignment vertical="center" shrinkToFit="1"/>
      <protection hidden="1"/>
    </xf>
    <xf numFmtId="0" fontId="6" fillId="2" borderId="77" xfId="0" applyFont="1" applyFill="1" applyBorder="1" applyAlignment="1" applyProtection="1">
      <alignment vertical="center" shrinkToFit="1"/>
      <protection hidden="1"/>
    </xf>
    <xf numFmtId="0" fontId="4" fillId="2" borderId="37" xfId="0" applyFont="1" applyFill="1" applyBorder="1" applyAlignment="1" applyProtection="1">
      <alignment horizontal="center" vertical="center"/>
      <protection hidden="1"/>
    </xf>
    <xf numFmtId="0" fontId="4" fillId="2" borderId="46" xfId="0" applyFont="1" applyFill="1" applyBorder="1" applyAlignment="1" applyProtection="1">
      <alignment horizontal="center" vertical="center"/>
      <protection hidden="1"/>
    </xf>
    <xf numFmtId="0" fontId="4" fillId="2" borderId="36" xfId="0" applyFont="1" applyFill="1" applyBorder="1" applyAlignment="1" applyProtection="1">
      <alignment horizontal="center" vertical="center"/>
      <protection hidden="1"/>
    </xf>
    <xf numFmtId="0" fontId="4" fillId="3" borderId="71" xfId="0" applyFont="1" applyFill="1" applyBorder="1" applyAlignment="1" applyProtection="1">
      <alignment horizontal="center" vertical="center" wrapText="1"/>
      <protection hidden="1"/>
    </xf>
    <xf numFmtId="0" fontId="4" fillId="3" borderId="56" xfId="0" applyFont="1" applyFill="1" applyBorder="1" applyAlignment="1" applyProtection="1">
      <alignment horizontal="center" vertical="center" wrapText="1"/>
      <protection hidden="1"/>
    </xf>
    <xf numFmtId="0" fontId="4" fillId="3" borderId="57" xfId="0" applyFont="1" applyFill="1" applyBorder="1" applyAlignment="1" applyProtection="1">
      <alignment horizontal="center" vertical="center" wrapText="1"/>
      <protection hidden="1"/>
    </xf>
    <xf numFmtId="0" fontId="4" fillId="3" borderId="73" xfId="0" applyFont="1" applyFill="1" applyBorder="1" applyAlignment="1" applyProtection="1">
      <alignment horizontal="center" vertical="center" wrapText="1"/>
      <protection hidden="1"/>
    </xf>
    <xf numFmtId="0" fontId="4" fillId="3" borderId="40" xfId="0" applyFont="1" applyFill="1" applyBorder="1" applyAlignment="1" applyProtection="1">
      <alignment horizontal="center" vertical="center" wrapText="1"/>
      <protection hidden="1"/>
    </xf>
    <xf numFmtId="0" fontId="4" fillId="3" borderId="58" xfId="0" applyFont="1" applyFill="1" applyBorder="1" applyAlignment="1" applyProtection="1">
      <alignment horizontal="center" vertical="center" wrapText="1"/>
      <protection hidden="1"/>
    </xf>
    <xf numFmtId="177" fontId="6" fillId="2" borderId="35" xfId="0" applyNumberFormat="1" applyFont="1" applyFill="1" applyBorder="1" applyAlignment="1" applyProtection="1">
      <alignment horizontal="left" vertical="center" shrinkToFit="1"/>
      <protection hidden="1"/>
    </xf>
    <xf numFmtId="177" fontId="6" fillId="2" borderId="56" xfId="0" applyNumberFormat="1" applyFont="1" applyFill="1" applyBorder="1" applyAlignment="1" applyProtection="1">
      <alignment horizontal="left" vertical="center" shrinkToFit="1"/>
      <protection hidden="1"/>
    </xf>
    <xf numFmtId="177" fontId="6" fillId="2" borderId="72" xfId="0" applyNumberFormat="1" applyFont="1" applyFill="1" applyBorder="1" applyAlignment="1" applyProtection="1">
      <alignment horizontal="left" vertical="center" shrinkToFit="1"/>
      <protection hidden="1"/>
    </xf>
    <xf numFmtId="177" fontId="6" fillId="2" borderId="39" xfId="0" applyNumberFormat="1" applyFont="1" applyFill="1" applyBorder="1" applyAlignment="1" applyProtection="1">
      <alignment horizontal="left" vertical="center" shrinkToFit="1"/>
      <protection hidden="1"/>
    </xf>
    <xf numFmtId="177" fontId="6" fillId="2" borderId="40" xfId="0" applyNumberFormat="1" applyFont="1" applyFill="1" applyBorder="1" applyAlignment="1" applyProtection="1">
      <alignment horizontal="left" vertical="center" shrinkToFit="1"/>
      <protection hidden="1"/>
    </xf>
    <xf numFmtId="177" fontId="6" fillId="2" borderId="74" xfId="0" applyNumberFormat="1" applyFont="1" applyFill="1" applyBorder="1" applyAlignment="1" applyProtection="1">
      <alignment horizontal="left" vertical="center" shrinkToFit="1"/>
      <protection hidden="1"/>
    </xf>
    <xf numFmtId="0" fontId="22" fillId="2" borderId="113" xfId="0" applyFont="1" applyFill="1" applyBorder="1" applyAlignment="1" applyProtection="1">
      <alignment horizontal="center" vertical="center"/>
      <protection hidden="1"/>
    </xf>
    <xf numFmtId="0" fontId="22" fillId="2" borderId="114" xfId="0" applyFont="1" applyFill="1" applyBorder="1" applyAlignment="1" applyProtection="1">
      <alignment horizontal="center" vertical="center"/>
      <protection hidden="1"/>
    </xf>
    <xf numFmtId="0" fontId="22" fillId="2" borderId="115" xfId="0" applyFont="1" applyFill="1" applyBorder="1" applyAlignment="1" applyProtection="1">
      <alignment horizontal="center" vertical="center"/>
      <protection hidden="1"/>
    </xf>
    <xf numFmtId="49" fontId="6" fillId="0" borderId="35" xfId="0" applyNumberFormat="1" applyFont="1" applyBorder="1" applyAlignment="1" applyProtection="1">
      <alignment horizontal="center" vertical="center" shrinkToFit="1"/>
      <protection hidden="1"/>
    </xf>
    <xf numFmtId="49" fontId="6" fillId="0" borderId="56" xfId="0" applyNumberFormat="1" applyFont="1" applyBorder="1" applyAlignment="1" applyProtection="1">
      <alignment horizontal="center" vertical="center" shrinkToFit="1"/>
      <protection hidden="1"/>
    </xf>
    <xf numFmtId="49" fontId="6" fillId="0" borderId="57" xfId="0" applyNumberFormat="1" applyFont="1" applyBorder="1" applyAlignment="1" applyProtection="1">
      <alignment horizontal="center" vertical="center" shrinkToFit="1"/>
      <protection hidden="1"/>
    </xf>
    <xf numFmtId="49" fontId="6" fillId="0" borderId="39" xfId="0" applyNumberFormat="1" applyFont="1" applyBorder="1" applyAlignment="1" applyProtection="1">
      <alignment horizontal="center" vertical="center" shrinkToFit="1"/>
      <protection hidden="1"/>
    </xf>
    <xf numFmtId="49" fontId="6" fillId="0" borderId="40" xfId="0" applyNumberFormat="1" applyFont="1" applyBorder="1" applyAlignment="1" applyProtection="1">
      <alignment horizontal="center" vertical="center" shrinkToFit="1"/>
      <protection hidden="1"/>
    </xf>
    <xf numFmtId="49" fontId="6" fillId="0" borderId="58" xfId="0" applyNumberFormat="1" applyFont="1" applyBorder="1" applyAlignment="1" applyProtection="1">
      <alignment horizontal="center" vertical="center" shrinkToFit="1"/>
      <protection hidden="1"/>
    </xf>
    <xf numFmtId="0" fontId="8" fillId="7" borderId="73" xfId="0" applyFont="1" applyFill="1" applyBorder="1" applyAlignment="1" applyProtection="1">
      <alignment horizontal="center" vertical="center" wrapText="1"/>
      <protection hidden="1"/>
    </xf>
    <xf numFmtId="0" fontId="8" fillId="7" borderId="27" xfId="0" applyFont="1" applyFill="1" applyBorder="1" applyAlignment="1" applyProtection="1">
      <alignment horizontal="center" vertical="center"/>
      <protection hidden="1"/>
    </xf>
    <xf numFmtId="0" fontId="8" fillId="7" borderId="74" xfId="0" applyFont="1" applyFill="1" applyBorder="1" applyAlignment="1" applyProtection="1">
      <alignment horizontal="center" vertical="center"/>
      <protection hidden="1"/>
    </xf>
    <xf numFmtId="0" fontId="8" fillId="2" borderId="71" xfId="0" applyFont="1" applyFill="1" applyBorder="1" applyAlignment="1" applyProtection="1">
      <alignment horizontal="left" vertical="center"/>
      <protection hidden="1"/>
    </xf>
    <xf numFmtId="0" fontId="8" fillId="2" borderId="56" xfId="0" applyFont="1" applyFill="1" applyBorder="1" applyAlignment="1" applyProtection="1">
      <alignment horizontal="left" vertical="center"/>
      <protection hidden="1"/>
    </xf>
    <xf numFmtId="0" fontId="8" fillId="2" borderId="57" xfId="0" applyFont="1" applyFill="1" applyBorder="1" applyAlignment="1" applyProtection="1">
      <alignment horizontal="left" vertical="center"/>
      <protection hidden="1"/>
    </xf>
    <xf numFmtId="0" fontId="8" fillId="2" borderId="73" xfId="0" applyFont="1" applyFill="1" applyBorder="1" applyAlignment="1" applyProtection="1">
      <alignment horizontal="left" vertical="center"/>
      <protection hidden="1"/>
    </xf>
    <xf numFmtId="0" fontId="8" fillId="2" borderId="40" xfId="0" applyFont="1" applyFill="1" applyBorder="1" applyAlignment="1" applyProtection="1">
      <alignment horizontal="left" vertical="center"/>
      <protection hidden="1"/>
    </xf>
    <xf numFmtId="0" fontId="8" fillId="2" borderId="58" xfId="0" applyFont="1" applyFill="1" applyBorder="1" applyAlignment="1" applyProtection="1">
      <alignment horizontal="left" vertical="center"/>
      <protection hidden="1"/>
    </xf>
    <xf numFmtId="176" fontId="8" fillId="2" borderId="35" xfId="0" applyNumberFormat="1" applyFont="1" applyFill="1" applyBorder="1" applyAlignment="1" applyProtection="1">
      <alignment horizontal="right" vertical="center"/>
      <protection hidden="1"/>
    </xf>
    <xf numFmtId="176" fontId="8" fillId="2" borderId="56" xfId="0" applyNumberFormat="1" applyFont="1" applyFill="1" applyBorder="1" applyAlignment="1" applyProtection="1">
      <alignment horizontal="right" vertical="center"/>
      <protection hidden="1"/>
    </xf>
    <xf numFmtId="176" fontId="8" fillId="2" borderId="39" xfId="0" applyNumberFormat="1" applyFont="1" applyFill="1" applyBorder="1" applyAlignment="1" applyProtection="1">
      <alignment horizontal="right" vertical="center"/>
      <protection hidden="1"/>
    </xf>
    <xf numFmtId="176" fontId="8" fillId="2" borderId="40" xfId="0" applyNumberFormat="1" applyFont="1" applyFill="1" applyBorder="1" applyAlignment="1" applyProtection="1">
      <alignment horizontal="right" vertical="center"/>
      <protection hidden="1"/>
    </xf>
    <xf numFmtId="178" fontId="4" fillId="2" borderId="72" xfId="0" applyNumberFormat="1" applyFont="1" applyFill="1" applyBorder="1" applyAlignment="1" applyProtection="1">
      <alignment horizontal="center" vertical="center" shrinkToFit="1"/>
      <protection hidden="1"/>
    </xf>
    <xf numFmtId="178" fontId="4" fillId="2" borderId="74" xfId="0" applyNumberFormat="1" applyFont="1" applyFill="1" applyBorder="1" applyAlignment="1" applyProtection="1">
      <alignment horizontal="center" vertical="center" shrinkToFit="1"/>
      <protection hidden="1"/>
    </xf>
    <xf numFmtId="0" fontId="21" fillId="2" borderId="41" xfId="0" applyFont="1" applyFill="1" applyBorder="1" applyAlignment="1" applyProtection="1">
      <alignment horizontal="center" vertical="center"/>
      <protection hidden="1"/>
    </xf>
    <xf numFmtId="0" fontId="21" fillId="2" borderId="24" xfId="0" applyFont="1" applyFill="1" applyBorder="1" applyAlignment="1" applyProtection="1">
      <alignment horizontal="center" vertical="center"/>
      <protection hidden="1"/>
    </xf>
    <xf numFmtId="0" fontId="21" fillId="2" borderId="42" xfId="0" applyFont="1" applyFill="1" applyBorder="1" applyAlignment="1" applyProtection="1">
      <alignment horizontal="center" vertical="center"/>
      <protection hidden="1"/>
    </xf>
    <xf numFmtId="0" fontId="23" fillId="0" borderId="119" xfId="0" applyFont="1" applyBorder="1" applyAlignment="1" applyProtection="1">
      <alignment horizontal="center" vertical="center"/>
      <protection hidden="1"/>
    </xf>
    <xf numFmtId="0" fontId="14" fillId="2" borderId="83" xfId="0" applyFont="1" applyFill="1" applyBorder="1" applyAlignment="1" applyProtection="1">
      <alignment horizontal="center" vertical="center"/>
      <protection hidden="1"/>
    </xf>
    <xf numFmtId="0" fontId="14" fillId="2" borderId="82" xfId="0" applyFont="1" applyFill="1" applyBorder="1" applyAlignment="1" applyProtection="1">
      <alignment horizontal="center" vertical="center"/>
      <protection hidden="1"/>
    </xf>
    <xf numFmtId="0" fontId="4" fillId="2" borderId="75" xfId="0" applyFont="1" applyFill="1" applyBorder="1" applyAlignment="1" applyProtection="1">
      <alignment horizontal="center" vertical="center"/>
      <protection hidden="1"/>
    </xf>
    <xf numFmtId="0" fontId="17" fillId="2" borderId="41" xfId="0" applyFont="1" applyFill="1" applyBorder="1" applyAlignment="1" applyProtection="1">
      <alignment horizontal="center" vertical="center" wrapText="1" shrinkToFit="1"/>
      <protection hidden="1"/>
    </xf>
    <xf numFmtId="0" fontId="17" fillId="2" borderId="24" xfId="0" applyFont="1" applyFill="1" applyBorder="1" applyAlignment="1" applyProtection="1">
      <alignment horizontal="center" vertical="center" wrapText="1" shrinkToFit="1"/>
      <protection hidden="1"/>
    </xf>
    <xf numFmtId="0" fontId="17" fillId="2" borderId="42" xfId="0" applyFont="1" applyFill="1" applyBorder="1" applyAlignment="1" applyProtection="1">
      <alignment horizontal="center" vertical="center" wrapText="1" shrinkToFit="1"/>
      <protection hidden="1"/>
    </xf>
    <xf numFmtId="0" fontId="17" fillId="0" borderId="119" xfId="0" applyFont="1" applyBorder="1" applyAlignment="1" applyProtection="1">
      <alignment horizontal="center" vertical="center"/>
      <protection hidden="1"/>
    </xf>
    <xf numFmtId="0" fontId="8" fillId="2" borderId="47" xfId="0" applyFont="1" applyFill="1" applyBorder="1" applyAlignment="1" applyProtection="1">
      <alignment horizontal="left" vertical="center"/>
      <protection hidden="1"/>
    </xf>
    <xf numFmtId="0" fontId="8" fillId="2" borderId="32" xfId="0" applyFont="1" applyFill="1" applyBorder="1" applyAlignment="1" applyProtection="1">
      <alignment horizontal="left" vertical="center"/>
      <protection hidden="1"/>
    </xf>
    <xf numFmtId="0" fontId="8" fillId="2" borderId="76" xfId="0" applyFont="1" applyFill="1" applyBorder="1" applyAlignment="1" applyProtection="1">
      <alignment horizontal="left" vertical="center"/>
      <protection hidden="1"/>
    </xf>
    <xf numFmtId="176" fontId="8" fillId="2" borderId="33" xfId="0" applyNumberFormat="1" applyFont="1" applyFill="1" applyBorder="1" applyAlignment="1" applyProtection="1">
      <alignment horizontal="right" vertical="center"/>
      <protection hidden="1"/>
    </xf>
    <xf numFmtId="176" fontId="8" fillId="2" borderId="32" xfId="0" applyNumberFormat="1" applyFont="1" applyFill="1" applyBorder="1" applyAlignment="1" applyProtection="1">
      <alignment horizontal="right" vertical="center"/>
      <protection hidden="1"/>
    </xf>
    <xf numFmtId="182" fontId="25" fillId="2" borderId="75" xfId="0" applyNumberFormat="1" applyFont="1" applyFill="1" applyBorder="1" applyAlignment="1" applyProtection="1">
      <alignment horizontal="right" vertical="center"/>
      <protection hidden="1"/>
    </xf>
    <xf numFmtId="0" fontId="13" fillId="2" borderId="75" xfId="0" applyFont="1" applyFill="1" applyBorder="1" applyAlignment="1" applyProtection="1">
      <alignment horizontal="center" vertical="center"/>
      <protection hidden="1"/>
    </xf>
    <xf numFmtId="0" fontId="13" fillId="2" borderId="82" xfId="0" applyFont="1" applyFill="1" applyBorder="1" applyAlignment="1" applyProtection="1">
      <alignment horizontal="center" vertical="center"/>
      <protection hidden="1"/>
    </xf>
    <xf numFmtId="0" fontId="4" fillId="2" borderId="35" xfId="0" applyFont="1" applyFill="1" applyBorder="1" applyAlignment="1" applyProtection="1">
      <alignment horizontal="center" vertical="center"/>
      <protection hidden="1"/>
    </xf>
    <xf numFmtId="0" fontId="4" fillId="2" borderId="57" xfId="0" applyFont="1" applyFill="1" applyBorder="1" applyAlignment="1" applyProtection="1">
      <alignment horizontal="center" vertical="center"/>
      <protection hidden="1"/>
    </xf>
    <xf numFmtId="0" fontId="4" fillId="2" borderId="69" xfId="0" applyFont="1" applyFill="1" applyBorder="1" applyAlignment="1" applyProtection="1">
      <alignment horizontal="center" vertical="center"/>
      <protection hidden="1"/>
    </xf>
    <xf numFmtId="0" fontId="4" fillId="2" borderId="49" xfId="0" applyFont="1" applyFill="1" applyBorder="1" applyAlignment="1" applyProtection="1">
      <alignment horizontal="center" vertical="center"/>
      <protection hidden="1"/>
    </xf>
    <xf numFmtId="0" fontId="4" fillId="2" borderId="39" xfId="0" applyFont="1" applyFill="1" applyBorder="1" applyAlignment="1" applyProtection="1">
      <alignment horizontal="center" vertical="center"/>
      <protection hidden="1"/>
    </xf>
    <xf numFmtId="0" fontId="4" fillId="2" borderId="58" xfId="0" applyFont="1" applyFill="1" applyBorder="1" applyAlignment="1" applyProtection="1">
      <alignment horizontal="center" vertical="center"/>
      <protection hidden="1"/>
    </xf>
    <xf numFmtId="0" fontId="6" fillId="2" borderId="35" xfId="0" applyFont="1" applyFill="1" applyBorder="1" applyAlignment="1" applyProtection="1">
      <alignment horizontal="center" vertical="center"/>
      <protection hidden="1"/>
    </xf>
    <xf numFmtId="0" fontId="6" fillId="2" borderId="56" xfId="0" applyFont="1" applyFill="1" applyBorder="1" applyAlignment="1" applyProtection="1">
      <alignment horizontal="center" vertical="center"/>
      <protection hidden="1"/>
    </xf>
    <xf numFmtId="0" fontId="6" fillId="2" borderId="57" xfId="0" applyFont="1" applyFill="1" applyBorder="1" applyAlignment="1" applyProtection="1">
      <alignment horizontal="center" vertical="center"/>
      <protection hidden="1"/>
    </xf>
    <xf numFmtId="0" fontId="6" fillId="2" borderId="69" xfId="0" applyFont="1" applyFill="1" applyBorder="1" applyAlignment="1" applyProtection="1">
      <alignment horizontal="center" vertical="center"/>
      <protection hidden="1"/>
    </xf>
    <xf numFmtId="0" fontId="6" fillId="2" borderId="49" xfId="0" applyFont="1" applyFill="1" applyBorder="1" applyAlignment="1" applyProtection="1">
      <alignment horizontal="center" vertical="center"/>
      <protection hidden="1"/>
    </xf>
    <xf numFmtId="0" fontId="6" fillId="2" borderId="39" xfId="0" applyFont="1" applyFill="1" applyBorder="1" applyAlignment="1" applyProtection="1">
      <alignment horizontal="center" vertical="center"/>
      <protection hidden="1"/>
    </xf>
    <xf numFmtId="0" fontId="6" fillId="2" borderId="40" xfId="0" applyFont="1" applyFill="1" applyBorder="1" applyAlignment="1" applyProtection="1">
      <alignment horizontal="center" vertical="center"/>
      <protection hidden="1"/>
    </xf>
    <xf numFmtId="0" fontId="6" fillId="2" borderId="58" xfId="0" applyFont="1" applyFill="1" applyBorder="1" applyAlignment="1" applyProtection="1">
      <alignment horizontal="center" vertical="center"/>
      <protection hidden="1"/>
    </xf>
    <xf numFmtId="176" fontId="8" fillId="2" borderId="25" xfId="0" applyNumberFormat="1" applyFont="1" applyFill="1" applyBorder="1" applyAlignment="1" applyProtection="1">
      <alignment vertical="center" shrinkToFit="1"/>
      <protection hidden="1"/>
    </xf>
    <xf numFmtId="176" fontId="8" fillId="2" borderId="34" xfId="0" applyNumberFormat="1" applyFont="1" applyFill="1" applyBorder="1" applyAlignment="1" applyProtection="1">
      <alignment vertical="center" shrinkToFit="1"/>
      <protection hidden="1"/>
    </xf>
    <xf numFmtId="176" fontId="8" fillId="2" borderId="39" xfId="0" applyNumberFormat="1" applyFont="1" applyFill="1" applyBorder="1" applyAlignment="1" applyProtection="1">
      <alignment vertical="center" shrinkToFit="1"/>
      <protection hidden="1"/>
    </xf>
    <xf numFmtId="176" fontId="8" fillId="2" borderId="40" xfId="0" applyNumberFormat="1" applyFont="1" applyFill="1" applyBorder="1" applyAlignment="1" applyProtection="1">
      <alignment vertical="center" shrinkToFit="1"/>
      <protection hidden="1"/>
    </xf>
    <xf numFmtId="178" fontId="9" fillId="2" borderId="70" xfId="0" applyNumberFormat="1" applyFont="1" applyFill="1" applyBorder="1" applyAlignment="1" applyProtection="1">
      <alignment horizontal="center" vertical="center" shrinkToFit="1"/>
      <protection hidden="1"/>
    </xf>
    <xf numFmtId="178" fontId="9" fillId="2" borderId="58" xfId="0" applyNumberFormat="1" applyFont="1" applyFill="1" applyBorder="1" applyAlignment="1" applyProtection="1">
      <alignment horizontal="center" vertical="center" shrinkToFit="1"/>
      <protection hidden="1"/>
    </xf>
    <xf numFmtId="178" fontId="4" fillId="2" borderId="77" xfId="0" applyNumberFormat="1" applyFont="1" applyFill="1" applyBorder="1" applyAlignment="1" applyProtection="1">
      <alignment horizontal="center" vertical="center" shrinkToFit="1"/>
      <protection hidden="1"/>
    </xf>
  </cellXfs>
  <cellStyles count="6">
    <cellStyle name="ハイパーリンク" xfId="1" builtinId="8"/>
    <cellStyle name="標準" xfId="0" builtinId="0"/>
    <cellStyle name="標準 2" xfId="2" xr:uid="{DBB908F8-5C95-4156-B8D6-5D6B9A48FAD8}"/>
    <cellStyle name="標準_Sheet1" xfId="5" xr:uid="{A6A30176-CA0A-4B6D-80B5-49B8D2E1F824}"/>
    <cellStyle name="標準_TBL_広告目的複製" xfId="3" xr:uid="{0BE21C35-0E08-4F64-B504-C4033FFE50A3}"/>
    <cellStyle name="標準_作品マスタNEW" xfId="4" xr:uid="{20862683-4703-47A4-8518-93FEA091CECD}"/>
  </cellStyles>
  <dxfs count="26">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1"/>
      </font>
    </dxf>
    <dxf>
      <font>
        <color theme="0" tint="-0.499984740745262"/>
      </font>
    </dxf>
    <dxf>
      <font>
        <color theme="0" tint="-0.499984740745262"/>
      </font>
    </dxf>
    <dxf>
      <fill>
        <patternFill>
          <bgColor theme="0" tint="-0.14996795556505021"/>
        </patternFill>
      </fill>
      <border>
        <top/>
        <vertical/>
        <horizontal/>
      </border>
    </dxf>
    <dxf>
      <fill>
        <patternFill>
          <bgColor theme="0" tint="-0.14996795556505021"/>
        </patternFill>
      </fill>
      <border>
        <top/>
        <bottom/>
        <vertical/>
        <horizontal/>
      </border>
    </dxf>
    <dxf>
      <fill>
        <patternFill>
          <bgColor theme="0" tint="-0.14996795556505021"/>
        </patternFill>
      </fill>
      <border>
        <bottom/>
        <vertical/>
        <horizontal/>
      </border>
    </dxf>
    <dxf>
      <font>
        <color theme="0"/>
      </font>
    </dxf>
    <dxf>
      <font>
        <color theme="0"/>
      </font>
    </dxf>
    <dxf>
      <font>
        <color theme="0"/>
      </font>
    </dxf>
    <dxf>
      <font>
        <color theme="0"/>
      </font>
    </dxf>
    <dxf>
      <font>
        <color theme="0"/>
      </font>
    </dxf>
    <dxf>
      <font>
        <color theme="0"/>
      </font>
    </dxf>
    <dxf>
      <font>
        <color theme="0"/>
      </font>
    </dxf>
    <dxf>
      <font>
        <color theme="0"/>
      </font>
    </dxf>
    <dxf>
      <font>
        <color theme="1"/>
      </font>
    </dxf>
    <dxf>
      <fill>
        <patternFill>
          <bgColor theme="0" tint="-0.14996795556505021"/>
        </patternFill>
      </fill>
      <border>
        <top style="hair">
          <color auto="1"/>
        </top>
        <vertical/>
        <horizontal/>
      </border>
    </dxf>
    <dxf>
      <fill>
        <patternFill>
          <bgColor theme="0" tint="-0.14996795556505021"/>
        </patternFill>
      </fill>
      <border>
        <top style="hair">
          <color auto="1"/>
        </top>
        <bottom style="hair">
          <color auto="1"/>
        </bottom>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3" Type="http://schemas.openxmlformats.org/officeDocument/2006/relationships/worksheet" Target="worksheets/sheet3.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haredStrings" Target="sharedStrings.xml"/><Relationship Id="rId5" Type="http://schemas.openxmlformats.org/officeDocument/2006/relationships/externalLink" Target="externalLinks/externalLink1.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447675</xdr:colOff>
      <xdr:row>16</xdr:row>
      <xdr:rowOff>38100</xdr:rowOff>
    </xdr:from>
    <xdr:to>
      <xdr:col>1</xdr:col>
      <xdr:colOff>830905</xdr:colOff>
      <xdr:row>16</xdr:row>
      <xdr:rowOff>161925</xdr:rowOff>
    </xdr:to>
    <xdr:pic>
      <xdr:nvPicPr>
        <xdr:cNvPr id="3" name="図 2">
          <a:extLst>
            <a:ext uri="{FF2B5EF4-FFF2-40B4-BE49-F238E27FC236}">
              <a16:creationId xmlns:a16="http://schemas.microsoft.com/office/drawing/2014/main" id="{2DE2C566-103E-CBEA-3D43-ADC216A9194D}"/>
            </a:ext>
          </a:extLst>
        </xdr:cNvPr>
        <xdr:cNvPicPr>
          <a:picLocks noChangeAspect="1"/>
        </xdr:cNvPicPr>
      </xdr:nvPicPr>
      <xdr:blipFill>
        <a:blip xmlns:r="http://schemas.openxmlformats.org/officeDocument/2006/relationships" r:embed="rId1"/>
        <a:stretch>
          <a:fillRect/>
        </a:stretch>
      </xdr:blipFill>
      <xdr:spPr>
        <a:xfrm>
          <a:off x="933450" y="4819650"/>
          <a:ext cx="383230" cy="1238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70</xdr:col>
      <xdr:colOff>66675</xdr:colOff>
      <xdr:row>1</xdr:row>
      <xdr:rowOff>15875</xdr:rowOff>
    </xdr:from>
    <xdr:to>
      <xdr:col>80</xdr:col>
      <xdr:colOff>134658</xdr:colOff>
      <xdr:row>3</xdr:row>
      <xdr:rowOff>9152</xdr:rowOff>
    </xdr:to>
    <xdr:pic>
      <xdr:nvPicPr>
        <xdr:cNvPr id="2" name="image1.png">
          <a:extLst>
            <a:ext uri="{FF2B5EF4-FFF2-40B4-BE49-F238E27FC236}">
              <a16:creationId xmlns:a16="http://schemas.microsoft.com/office/drawing/2014/main" id="{00000000-0008-0000-0300-000002000000}"/>
            </a:ext>
          </a:extLst>
        </xdr:cNvPr>
        <xdr:cNvPicPr preferRelativeResize="0"/>
      </xdr:nvPicPr>
      <xdr:blipFill>
        <a:blip xmlns:r="http://schemas.openxmlformats.org/officeDocument/2006/relationships" r:embed="rId1" cstate="print"/>
        <a:stretch>
          <a:fillRect/>
        </a:stretch>
      </xdr:blipFill>
      <xdr:spPr>
        <a:xfrm>
          <a:off x="15045765" y="228787"/>
          <a:ext cx="2200275" cy="422275"/>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oneCellAnchor>
    <xdr:from>
      <xdr:col>76</xdr:col>
      <xdr:colOff>63500</xdr:colOff>
      <xdr:row>5</xdr:row>
      <xdr:rowOff>15875</xdr:rowOff>
    </xdr:from>
    <xdr:ext cx="2200275" cy="422275"/>
    <xdr:pic>
      <xdr:nvPicPr>
        <xdr:cNvPr id="2" name="image1.png">
          <a:extLst>
            <a:ext uri="{FF2B5EF4-FFF2-40B4-BE49-F238E27FC236}">
              <a16:creationId xmlns:a16="http://schemas.microsoft.com/office/drawing/2014/main" id="{C59C0F3B-6185-4C65-A97A-58467367E761}"/>
            </a:ext>
          </a:extLst>
        </xdr:cNvPr>
        <xdr:cNvPicPr preferRelativeResize="0"/>
      </xdr:nvPicPr>
      <xdr:blipFill>
        <a:blip xmlns:r="http://schemas.openxmlformats.org/officeDocument/2006/relationships" r:embed="rId1" cstate="print"/>
        <a:stretch>
          <a:fillRect/>
        </a:stretch>
      </xdr:blipFill>
      <xdr:spPr>
        <a:xfrm>
          <a:off x="14665325" y="15875"/>
          <a:ext cx="2200275" cy="422275"/>
        </a:xfrm>
        <a:prstGeom prst="rect">
          <a:avLst/>
        </a:prstGeom>
        <a:noFill/>
      </xdr:spPr>
    </xdr:pic>
    <xdr:clientData/>
  </xdr:oneCellAnchor>
  <xdr:oneCellAnchor>
    <xdr:from>
      <xdr:col>9</xdr:col>
      <xdr:colOff>149679</xdr:colOff>
      <xdr:row>0</xdr:row>
      <xdr:rowOff>122463</xdr:rowOff>
    </xdr:from>
    <xdr:ext cx="5225143" cy="544287"/>
    <xdr:sp macro="" textlink="">
      <xdr:nvSpPr>
        <xdr:cNvPr id="7" name="Shape 4">
          <a:extLst>
            <a:ext uri="{FF2B5EF4-FFF2-40B4-BE49-F238E27FC236}">
              <a16:creationId xmlns:a16="http://schemas.microsoft.com/office/drawing/2014/main" id="{7C1AE62A-ADB9-4BEE-8CFF-60C6EAC74511}"/>
            </a:ext>
          </a:extLst>
        </xdr:cNvPr>
        <xdr:cNvSpPr txBox="1"/>
      </xdr:nvSpPr>
      <xdr:spPr>
        <a:xfrm>
          <a:off x="2068286" y="122463"/>
          <a:ext cx="5225143" cy="544287"/>
        </a:xfrm>
        <a:prstGeom prst="rect">
          <a:avLst/>
        </a:prstGeom>
        <a:solidFill>
          <a:schemeClr val="lt1"/>
        </a:solidFill>
        <a:ln w="9525" cap="flat" cmpd="sng">
          <a:solidFill>
            <a:srgbClr val="FF0000"/>
          </a:solidFill>
          <a:prstDash val="solid"/>
          <a:round/>
          <a:headEnd type="none" w="sm" len="sm"/>
          <a:tailEnd type="none" w="sm" len="sm"/>
        </a:ln>
      </xdr:spPr>
      <xdr:txBody>
        <a:bodyPr spcFirstLastPara="1" wrap="square" lIns="36000" tIns="45700" rIns="36000" bIns="45700" anchor="ctr" anchorCtr="1">
          <a:noAutofit/>
        </a:bodyPr>
        <a:lstStyle/>
        <a:p>
          <a:pPr marL="0" lvl="0" indent="0" algn="l" rtl="0">
            <a:spcBef>
              <a:spcPts val="0"/>
            </a:spcBef>
            <a:spcAft>
              <a:spcPts val="0"/>
            </a:spcAft>
            <a:buClr>
              <a:srgbClr val="FF0000"/>
            </a:buClr>
            <a:buSzPts val="1100"/>
            <a:buFont typeface="Calibri"/>
            <a:buNone/>
          </a:pPr>
          <a:r>
            <a:rPr lang="en-US" sz="1200">
              <a:solidFill>
                <a:srgbClr val="FF0000"/>
              </a:solidFill>
              <a:latin typeface="HGPｺﾞｼｯｸM" panose="020B0600000000000000" pitchFamily="50" charset="-128"/>
              <a:ea typeface="HGPｺﾞｼｯｸM" panose="020B0600000000000000" pitchFamily="50" charset="-128"/>
              <a:cs typeface="Calibri"/>
              <a:sym typeface="Calibri"/>
            </a:rPr>
            <a:t>委託者から同意を得た内容を記載した承諾書等をご確認の上</a:t>
          </a:r>
          <a:r>
            <a:rPr lang="en-US" sz="1050">
              <a:solidFill>
                <a:srgbClr val="FF0000"/>
              </a:solidFill>
              <a:latin typeface="HGPｺﾞｼｯｸM" panose="020B0600000000000000" pitchFamily="50" charset="-128"/>
              <a:ea typeface="HGPｺﾞｼｯｸM" panose="020B0600000000000000" pitchFamily="50" charset="-128"/>
              <a:cs typeface="Calibri"/>
              <a:sym typeface="Calibri"/>
            </a:rPr>
            <a:t>、ご作成ください。</a:t>
          </a:r>
          <a:endParaRPr sz="1200">
            <a:latin typeface="HGPｺﾞｼｯｸM" panose="020B0600000000000000" pitchFamily="50" charset="-128"/>
            <a:ea typeface="HGPｺﾞｼｯｸM" panose="020B0600000000000000" pitchFamily="50" charset="-128"/>
          </a:endParaRPr>
        </a:p>
      </xdr:txBody>
    </xdr:sp>
    <xdr:clientData/>
  </xdr:oneCellAnchor>
  <xdr:oneCellAnchor>
    <xdr:from>
      <xdr:col>2</xdr:col>
      <xdr:colOff>149679</xdr:colOff>
      <xdr:row>0</xdr:row>
      <xdr:rowOff>95250</xdr:rowOff>
    </xdr:from>
    <xdr:ext cx="1352550" cy="590550"/>
    <xdr:sp macro="" textlink="">
      <xdr:nvSpPr>
        <xdr:cNvPr id="9" name="Shape 3">
          <a:extLst>
            <a:ext uri="{FF2B5EF4-FFF2-40B4-BE49-F238E27FC236}">
              <a16:creationId xmlns:a16="http://schemas.microsoft.com/office/drawing/2014/main" id="{D8604D9A-0B43-488D-921E-C1C8737D1F28}"/>
            </a:ext>
          </a:extLst>
        </xdr:cNvPr>
        <xdr:cNvSpPr/>
      </xdr:nvSpPr>
      <xdr:spPr>
        <a:xfrm>
          <a:off x="149679" y="95250"/>
          <a:ext cx="1352550" cy="590550"/>
        </a:xfrm>
        <a:prstGeom prst="rect">
          <a:avLst/>
        </a:prstGeom>
        <a:solidFill>
          <a:schemeClr val="lt1"/>
        </a:solidFill>
        <a:ln w="25400" cap="flat" cmpd="sng">
          <a:solidFill>
            <a:srgbClr val="FF0000"/>
          </a:solidFill>
          <a:prstDash val="solid"/>
          <a:round/>
          <a:headEnd type="none" w="sm" len="sm"/>
          <a:tailEnd type="none" w="sm" len="sm"/>
        </a:ln>
      </xdr:spPr>
      <xdr:txBody>
        <a:bodyPr spcFirstLastPara="1" wrap="square" lIns="91425" tIns="45700" rIns="91425" bIns="45700" anchor="ctr" anchorCtr="1">
          <a:noAutofit/>
        </a:bodyPr>
        <a:lstStyle/>
        <a:p>
          <a:pPr marL="0" lvl="0" indent="0" algn="ctr" rtl="0">
            <a:spcBef>
              <a:spcPts val="0"/>
            </a:spcBef>
            <a:spcAft>
              <a:spcPts val="0"/>
            </a:spcAft>
            <a:buClr>
              <a:srgbClr val="FF0000"/>
            </a:buClr>
            <a:buSzPts val="2000"/>
            <a:buFont typeface="Calibri"/>
            <a:buNone/>
          </a:pPr>
          <a:r>
            <a:rPr lang="en-US" sz="2000" b="1">
              <a:solidFill>
                <a:srgbClr val="FF0000"/>
              </a:solidFill>
              <a:latin typeface="HGPｺﾞｼｯｸM" panose="020B0600000000000000" pitchFamily="50" charset="-128"/>
              <a:ea typeface="HGPｺﾞｼｯｸM" panose="020B0600000000000000" pitchFamily="50" charset="-128"/>
              <a:cs typeface="Calibri"/>
              <a:sym typeface="Calibri"/>
            </a:rPr>
            <a:t>記入例</a:t>
          </a:r>
          <a:endParaRPr sz="1400" b="1">
            <a:latin typeface="HGPｺﾞｼｯｸM" panose="020B0600000000000000" pitchFamily="50" charset="-128"/>
            <a:ea typeface="HGPｺﾞｼｯｸM" panose="020B0600000000000000" pitchFamily="50" charset="-128"/>
          </a:endParaRPr>
        </a:p>
      </xdr:txBody>
    </xdr:sp>
    <xdr:clientData/>
  </xdr:oneCellAnchor>
  <xdr:oneCellAnchor>
    <xdr:from>
      <xdr:col>30</xdr:col>
      <xdr:colOff>122464</xdr:colOff>
      <xdr:row>15</xdr:row>
      <xdr:rowOff>108856</xdr:rowOff>
    </xdr:from>
    <xdr:ext cx="598715" cy="653143"/>
    <xdr:sp macro="" textlink="">
      <xdr:nvSpPr>
        <xdr:cNvPr id="20" name="Shape 5">
          <a:extLst>
            <a:ext uri="{FF2B5EF4-FFF2-40B4-BE49-F238E27FC236}">
              <a16:creationId xmlns:a16="http://schemas.microsoft.com/office/drawing/2014/main" id="{86369A2A-AFC9-4DE0-B8C0-5344985C37A2}"/>
            </a:ext>
          </a:extLst>
        </xdr:cNvPr>
        <xdr:cNvSpPr/>
      </xdr:nvSpPr>
      <xdr:spPr>
        <a:xfrm>
          <a:off x="6449785" y="3306535"/>
          <a:ext cx="598715" cy="653143"/>
        </a:xfrm>
        <a:prstGeom prst="roundRect">
          <a:avLst>
            <a:gd name="adj" fmla="val 6061"/>
          </a:avLst>
        </a:prstGeom>
        <a:noFill/>
        <a:ln w="19050" cap="flat" cmpd="sng">
          <a:solidFill>
            <a:srgbClr val="FF0000"/>
          </a:solidFill>
          <a:prstDash val="solid"/>
          <a:round/>
          <a:headEnd type="none" w="sm" len="sm"/>
          <a:tailEnd type="none" w="sm" len="sm"/>
        </a:ln>
      </xdr:spPr>
      <xdr:txBody>
        <a:bodyPr spcFirstLastPara="1" wrap="square" lIns="91425" tIns="91425" rIns="91425" bIns="91425" anchor="ctr" anchorCtr="0">
          <a:noAutofit/>
        </a:bodyPr>
        <a:lstStyle/>
        <a:p>
          <a:pPr marL="0" marR="0" lvl="0" indent="0" algn="l" defTabSz="914400" rtl="0" eaLnBrk="1" fontAlgn="auto" latinLnBrk="0" hangingPunct="1">
            <a:lnSpc>
              <a:spcPct val="100000"/>
            </a:lnSpc>
            <a:spcBef>
              <a:spcPts val="0"/>
            </a:spcBef>
            <a:spcAft>
              <a:spcPts val="0"/>
            </a:spcAft>
            <a:buClrTx/>
            <a:buSzPts val="1400"/>
            <a:buFont typeface="Arial"/>
            <a:buNone/>
            <a:tabLst/>
            <a:defRPr/>
          </a:pPr>
          <a:endParaRPr kumimoji="0" sz="1400" b="0" i="0" u="none" strike="noStrike" kern="0" cap="none" spc="0" normalizeH="0" baseline="0" noProof="0">
            <a:ln>
              <a:noFill/>
            </a:ln>
            <a:solidFill>
              <a:sysClr val="windowText" lastClr="000000"/>
            </a:solidFill>
            <a:effectLst/>
            <a:uLnTx/>
            <a:uFillTx/>
          </a:endParaRPr>
        </a:p>
      </xdr:txBody>
    </xdr:sp>
    <xdr:clientData/>
  </xdr:oneCellAnchor>
  <xdr:oneCellAnchor>
    <xdr:from>
      <xdr:col>0</xdr:col>
      <xdr:colOff>136071</xdr:colOff>
      <xdr:row>24</xdr:row>
      <xdr:rowOff>81643</xdr:rowOff>
    </xdr:from>
    <xdr:ext cx="1551215" cy="775607"/>
    <xdr:sp macro="" textlink="">
      <xdr:nvSpPr>
        <xdr:cNvPr id="23" name="Shape 12">
          <a:extLst>
            <a:ext uri="{FF2B5EF4-FFF2-40B4-BE49-F238E27FC236}">
              <a16:creationId xmlns:a16="http://schemas.microsoft.com/office/drawing/2014/main" id="{A66D7632-B511-49BA-80EA-035B840D592C}"/>
            </a:ext>
          </a:extLst>
        </xdr:cNvPr>
        <xdr:cNvSpPr txBox="1"/>
      </xdr:nvSpPr>
      <xdr:spPr>
        <a:xfrm>
          <a:off x="136071" y="5238750"/>
          <a:ext cx="1551215" cy="775607"/>
        </a:xfrm>
        <a:prstGeom prst="rect">
          <a:avLst/>
        </a:prstGeom>
        <a:solidFill>
          <a:schemeClr val="lt1"/>
        </a:solidFill>
        <a:ln>
          <a:solidFill>
            <a:srgbClr val="FF0000"/>
          </a:solidFill>
        </a:ln>
      </xdr:spPr>
      <xdr:txBody>
        <a:bodyPr spcFirstLastPara="1" wrap="square" lIns="0" tIns="0" rIns="0" bIns="0" anchor="ctr" anchorCtr="0">
          <a:noAutofit/>
        </a:bodyPr>
        <a:lstStyle/>
        <a:p>
          <a:pPr marL="0" lvl="0" indent="0" algn="l" rtl="0">
            <a:spcBef>
              <a:spcPts val="0"/>
            </a:spcBef>
            <a:spcAft>
              <a:spcPts val="0"/>
            </a:spcAft>
            <a:buClr>
              <a:srgbClr val="FF0000"/>
            </a:buClr>
            <a:buSzPts val="1100"/>
            <a:buFont typeface="Calibri"/>
            <a:buNone/>
          </a:pPr>
          <a:r>
            <a:rPr lang="en-US" sz="1050">
              <a:solidFill>
                <a:srgbClr val="FF0000"/>
              </a:solidFill>
              <a:latin typeface="HGPｺﾞｼｯｸM" panose="020B0600000000000000" pitchFamily="50" charset="-128"/>
              <a:ea typeface="HGPｺﾞｼｯｸM" panose="020B0600000000000000" pitchFamily="50" charset="-128"/>
              <a:cs typeface="Calibri"/>
              <a:sym typeface="Calibri"/>
            </a:rPr>
            <a:t>許諾番号</a:t>
          </a:r>
          <a:r>
            <a:rPr lang="ja-JP" altLang="en-US" sz="1050">
              <a:solidFill>
                <a:srgbClr val="FF0000"/>
              </a:solidFill>
              <a:latin typeface="HGPｺﾞｼｯｸM" panose="020B0600000000000000" pitchFamily="50" charset="-128"/>
              <a:ea typeface="HGPｺﾞｼｯｸM" panose="020B0600000000000000" pitchFamily="50" charset="-128"/>
              <a:cs typeface="Calibri"/>
              <a:sym typeface="Calibri"/>
            </a:rPr>
            <a:t>の通知や、請求書の送信などを</a:t>
          </a:r>
          <a:r>
            <a:rPr lang="en-US" sz="1050">
              <a:solidFill>
                <a:srgbClr val="FF0000"/>
              </a:solidFill>
              <a:latin typeface="HGPｺﾞｼｯｸM" panose="020B0600000000000000" pitchFamily="50" charset="-128"/>
              <a:ea typeface="HGPｺﾞｼｯｸM" panose="020B0600000000000000" pitchFamily="50" charset="-128"/>
              <a:cs typeface="Calibri"/>
              <a:sym typeface="Calibri"/>
            </a:rPr>
            <a:t>メールで</a:t>
          </a:r>
          <a:r>
            <a:rPr lang="ja-JP" altLang="en-US" sz="1050">
              <a:solidFill>
                <a:srgbClr val="FF0000"/>
              </a:solidFill>
              <a:latin typeface="HGPｺﾞｼｯｸM" panose="020B0600000000000000" pitchFamily="50" charset="-128"/>
              <a:ea typeface="HGPｺﾞｼｯｸM" panose="020B0600000000000000" pitchFamily="50" charset="-128"/>
              <a:cs typeface="Calibri"/>
              <a:sym typeface="Calibri"/>
            </a:rPr>
            <a:t>行います</a:t>
          </a:r>
          <a:r>
            <a:rPr lang="en-US" sz="1050">
              <a:solidFill>
                <a:srgbClr val="FF0000"/>
              </a:solidFill>
              <a:latin typeface="HGPｺﾞｼｯｸM" panose="020B0600000000000000" pitchFamily="50" charset="-128"/>
              <a:ea typeface="HGPｺﾞｼｯｸM" panose="020B0600000000000000" pitchFamily="50" charset="-128"/>
              <a:cs typeface="Calibri"/>
              <a:sym typeface="Calibri"/>
            </a:rPr>
            <a:t>ので、メールアドレスは必ずご記入ください。</a:t>
          </a:r>
          <a:endParaRPr sz="1200">
            <a:latin typeface="HGPｺﾞｼｯｸM" panose="020B0600000000000000" pitchFamily="50" charset="-128"/>
            <a:ea typeface="HGPｺﾞｼｯｸM" panose="020B0600000000000000" pitchFamily="50" charset="-128"/>
          </a:endParaRPr>
        </a:p>
      </xdr:txBody>
    </xdr:sp>
    <xdr:clientData/>
  </xdr:oneCellAnchor>
  <xdr:oneCellAnchor>
    <xdr:from>
      <xdr:col>0</xdr:col>
      <xdr:colOff>126465</xdr:colOff>
      <xdr:row>15</xdr:row>
      <xdr:rowOff>84846</xdr:rowOff>
    </xdr:from>
    <xdr:ext cx="1789740" cy="1013331"/>
    <xdr:sp macro="" textlink="">
      <xdr:nvSpPr>
        <xdr:cNvPr id="10" name="Shape 6">
          <a:extLst>
            <a:ext uri="{FF2B5EF4-FFF2-40B4-BE49-F238E27FC236}">
              <a16:creationId xmlns:a16="http://schemas.microsoft.com/office/drawing/2014/main" id="{B397E850-65EA-45A9-A4B0-7C6787DABC76}"/>
            </a:ext>
          </a:extLst>
        </xdr:cNvPr>
        <xdr:cNvSpPr txBox="1"/>
      </xdr:nvSpPr>
      <xdr:spPr>
        <a:xfrm>
          <a:off x="126465" y="3379375"/>
          <a:ext cx="1789740" cy="1013331"/>
        </a:xfrm>
        <a:prstGeom prst="rect">
          <a:avLst/>
        </a:prstGeom>
        <a:solidFill>
          <a:schemeClr val="bg1"/>
        </a:solidFill>
        <a:ln>
          <a:solidFill>
            <a:srgbClr val="FF0000"/>
          </a:solidFill>
        </a:ln>
      </xdr:spPr>
      <xdr:txBody>
        <a:bodyPr spcFirstLastPara="1" wrap="square" lIns="0" tIns="0" rIns="0" bIns="0" anchor="ctr" anchorCtr="0">
          <a:noAutofit/>
        </a:bodyPr>
        <a:lstStyle/>
        <a:p>
          <a:pPr marL="0" lvl="0" indent="0" algn="l" rtl="0">
            <a:spcBef>
              <a:spcPts val="0"/>
            </a:spcBef>
            <a:spcAft>
              <a:spcPts val="0"/>
            </a:spcAft>
            <a:buClr>
              <a:srgbClr val="FF0000"/>
            </a:buClr>
            <a:buSzPts val="1100"/>
            <a:buFont typeface="Calibri"/>
            <a:buNone/>
          </a:pPr>
          <a:r>
            <a:rPr lang="ja-JP" altLang="en-US" sz="1050">
              <a:solidFill>
                <a:srgbClr val="FF0000"/>
              </a:solidFill>
              <a:latin typeface="HGPｺﾞｼｯｸM" panose="020B0600000000000000" pitchFamily="50" charset="-128"/>
              <a:ea typeface="HGPｺﾞｼｯｸM" panose="020B0600000000000000" pitchFamily="50" charset="-128"/>
              <a:cs typeface="Calibri"/>
              <a:sym typeface="Calibri"/>
            </a:rPr>
            <a:t>ご提出に際し、原則として捺印は不要としております。</a:t>
          </a:r>
          <a:endParaRPr lang="en-US" altLang="ja-JP" sz="1050">
            <a:solidFill>
              <a:srgbClr val="FF0000"/>
            </a:solidFill>
            <a:latin typeface="HGPｺﾞｼｯｸM" panose="020B0600000000000000" pitchFamily="50" charset="-128"/>
            <a:ea typeface="HGPｺﾞｼｯｸM" panose="020B0600000000000000" pitchFamily="50" charset="-128"/>
            <a:cs typeface="Calibri"/>
            <a:sym typeface="Calibri"/>
          </a:endParaRPr>
        </a:p>
        <a:p>
          <a:pPr marL="0" lvl="0" indent="0" algn="l" rtl="0">
            <a:spcBef>
              <a:spcPts val="0"/>
            </a:spcBef>
            <a:spcAft>
              <a:spcPts val="0"/>
            </a:spcAft>
            <a:buClr>
              <a:srgbClr val="FF0000"/>
            </a:buClr>
            <a:buSzPts val="1100"/>
            <a:buFont typeface="Calibri"/>
            <a:buNone/>
          </a:pPr>
          <a:r>
            <a:rPr lang="ja-JP" altLang="en-US" sz="1050">
              <a:solidFill>
                <a:srgbClr val="FF0000"/>
              </a:solidFill>
              <a:latin typeface="HGPｺﾞｼｯｸM" panose="020B0600000000000000" pitchFamily="50" charset="-128"/>
              <a:ea typeface="HGPｺﾞｼｯｸM" panose="020B0600000000000000" pitchFamily="50" charset="-128"/>
              <a:cs typeface="Calibri"/>
              <a:sym typeface="Calibri"/>
            </a:rPr>
            <a:t>捺印される場合、法人様は、</a:t>
          </a:r>
          <a:r>
            <a:rPr lang="en-US" sz="1050">
              <a:solidFill>
                <a:srgbClr val="FF0000"/>
              </a:solidFill>
              <a:latin typeface="HGPｺﾞｼｯｸM" panose="020B0600000000000000" pitchFamily="50" charset="-128"/>
              <a:ea typeface="HGPｺﾞｼｯｸM" panose="020B0600000000000000" pitchFamily="50" charset="-128"/>
              <a:cs typeface="Calibri"/>
              <a:sym typeface="Calibri"/>
            </a:rPr>
            <a:t>代表</a:t>
          </a:r>
          <a:r>
            <a:rPr lang="ja-JP" altLang="en-US" sz="1050">
              <a:solidFill>
                <a:srgbClr val="FF0000"/>
              </a:solidFill>
              <a:latin typeface="HGPｺﾞｼｯｸM" panose="020B0600000000000000" pitchFamily="50" charset="-128"/>
              <a:ea typeface="HGPｺﾞｼｯｸM" panose="020B0600000000000000" pitchFamily="50" charset="-128"/>
              <a:cs typeface="Calibri"/>
              <a:sym typeface="Calibri"/>
            </a:rPr>
            <a:t>者印</a:t>
          </a:r>
          <a:r>
            <a:rPr lang="en-US" sz="1050">
              <a:solidFill>
                <a:srgbClr val="FF0000"/>
              </a:solidFill>
              <a:latin typeface="HGPｺﾞｼｯｸM" panose="020B0600000000000000" pitchFamily="50" charset="-128"/>
              <a:ea typeface="HGPｺﾞｼｯｸM" panose="020B0600000000000000" pitchFamily="50" charset="-128"/>
              <a:cs typeface="Calibri"/>
              <a:sym typeface="Calibri"/>
            </a:rPr>
            <a:t>又は法人角印をご</a:t>
          </a:r>
          <a:r>
            <a:rPr lang="ja-JP" altLang="en-US" sz="1050">
              <a:solidFill>
                <a:srgbClr val="FF0000"/>
              </a:solidFill>
              <a:latin typeface="HGPｺﾞｼｯｸM" panose="020B0600000000000000" pitchFamily="50" charset="-128"/>
              <a:ea typeface="HGPｺﾞｼｯｸM" panose="020B0600000000000000" pitchFamily="50" charset="-128"/>
              <a:cs typeface="Calibri"/>
              <a:sym typeface="Calibri"/>
            </a:rPr>
            <a:t>利用</a:t>
          </a:r>
          <a:r>
            <a:rPr lang="en-US" sz="1050">
              <a:solidFill>
                <a:srgbClr val="FF0000"/>
              </a:solidFill>
              <a:latin typeface="HGPｺﾞｼｯｸM" panose="020B0600000000000000" pitchFamily="50" charset="-128"/>
              <a:ea typeface="HGPｺﾞｼｯｸM" panose="020B0600000000000000" pitchFamily="50" charset="-128"/>
              <a:cs typeface="Calibri"/>
              <a:sym typeface="Calibri"/>
            </a:rPr>
            <a:t>ください。</a:t>
          </a:r>
          <a:endParaRPr sz="1050">
            <a:solidFill>
              <a:srgbClr val="FF0000"/>
            </a:solidFill>
            <a:latin typeface="HGPｺﾞｼｯｸM" panose="020B0600000000000000" pitchFamily="50" charset="-128"/>
            <a:ea typeface="HGPｺﾞｼｯｸM" panose="020B0600000000000000" pitchFamily="50" charset="-128"/>
          </a:endParaRPr>
        </a:p>
      </xdr:txBody>
    </xdr:sp>
    <xdr:clientData/>
  </xdr:oneCellAnchor>
  <xdr:twoCellAnchor>
    <xdr:from>
      <xdr:col>9</xdr:col>
      <xdr:colOff>33618</xdr:colOff>
      <xdr:row>16</xdr:row>
      <xdr:rowOff>40821</xdr:rowOff>
    </xdr:from>
    <xdr:to>
      <xdr:col>30</xdr:col>
      <xdr:colOff>122465</xdr:colOff>
      <xdr:row>17</xdr:row>
      <xdr:rowOff>201706</xdr:rowOff>
    </xdr:to>
    <xdr:cxnSp macro="">
      <xdr:nvCxnSpPr>
        <xdr:cNvPr id="28" name="直線矢印コネクタ 27">
          <a:extLst>
            <a:ext uri="{FF2B5EF4-FFF2-40B4-BE49-F238E27FC236}">
              <a16:creationId xmlns:a16="http://schemas.microsoft.com/office/drawing/2014/main" id="{864FFEAB-1C67-8240-BEC9-1BA63EF9DCFC}"/>
            </a:ext>
          </a:extLst>
        </xdr:cNvPr>
        <xdr:cNvCxnSpPr/>
      </xdr:nvCxnSpPr>
      <xdr:spPr>
        <a:xfrm flipV="1">
          <a:off x="1916206" y="3559468"/>
          <a:ext cx="4627230" cy="385003"/>
        </a:xfrm>
        <a:prstGeom prst="straightConnector1">
          <a:avLst/>
        </a:prstGeom>
        <a:ln w="190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121669</xdr:colOff>
      <xdr:row>37</xdr:row>
      <xdr:rowOff>20810</xdr:rowOff>
    </xdr:from>
    <xdr:ext cx="5429248" cy="149680"/>
    <xdr:sp macro="" textlink="">
      <xdr:nvSpPr>
        <xdr:cNvPr id="29" name="Shape 10">
          <a:extLst>
            <a:ext uri="{FF2B5EF4-FFF2-40B4-BE49-F238E27FC236}">
              <a16:creationId xmlns:a16="http://schemas.microsoft.com/office/drawing/2014/main" id="{2FC2B3BB-B9B7-467A-8375-201F15F46C09}"/>
            </a:ext>
          </a:extLst>
        </xdr:cNvPr>
        <xdr:cNvSpPr txBox="1"/>
      </xdr:nvSpPr>
      <xdr:spPr>
        <a:xfrm>
          <a:off x="1533610" y="8245928"/>
          <a:ext cx="5429248" cy="149680"/>
        </a:xfrm>
        <a:prstGeom prst="rect">
          <a:avLst/>
        </a:prstGeom>
        <a:noFill/>
        <a:ln>
          <a:noFill/>
        </a:ln>
      </xdr:spPr>
      <xdr:txBody>
        <a:bodyPr spcFirstLastPara="1" wrap="square" lIns="0" tIns="0" rIns="0" bIns="0" anchor="t" anchorCtr="0">
          <a:noAutofit/>
        </a:bodyPr>
        <a:lstStyle/>
        <a:p>
          <a:pPr marL="0" lvl="0" indent="0" algn="l" rtl="0">
            <a:spcBef>
              <a:spcPts val="0"/>
            </a:spcBef>
            <a:spcAft>
              <a:spcPts val="0"/>
            </a:spcAft>
            <a:buClr>
              <a:srgbClr val="FF0000"/>
            </a:buClr>
            <a:buSzPts val="1100"/>
            <a:buFont typeface="Calibri"/>
            <a:buNone/>
          </a:pPr>
          <a:r>
            <a:rPr lang="en-US" sz="1050">
              <a:solidFill>
                <a:srgbClr val="FF0000"/>
              </a:solidFill>
              <a:latin typeface="HGPｺﾞｼｯｸM" panose="020B0600000000000000" pitchFamily="50" charset="-128"/>
              <a:ea typeface="HGPｺﾞｼｯｸM" panose="020B0600000000000000" pitchFamily="50" charset="-128"/>
              <a:cs typeface="Calibri"/>
              <a:sym typeface="Calibri"/>
            </a:rPr>
            <a:t>承諾書</a:t>
          </a:r>
          <a:r>
            <a:rPr lang="ja-JP" altLang="en-US" sz="1050">
              <a:solidFill>
                <a:srgbClr val="FF0000"/>
              </a:solidFill>
              <a:latin typeface="HGPｺﾞｼｯｸM" panose="020B0600000000000000" pitchFamily="50" charset="-128"/>
              <a:ea typeface="HGPｺﾞｼｯｸM" panose="020B0600000000000000" pitchFamily="50" charset="-128"/>
              <a:cs typeface="Calibri"/>
              <a:sym typeface="Calibri"/>
            </a:rPr>
            <a:t>や、</a:t>
          </a:r>
          <a:r>
            <a:rPr lang="en-US" sz="1050">
              <a:solidFill>
                <a:srgbClr val="FF0000"/>
              </a:solidFill>
              <a:latin typeface="HGPｺﾞｼｯｸM" panose="020B0600000000000000" pitchFamily="50" charset="-128"/>
              <a:ea typeface="HGPｺﾞｼｯｸM" panose="020B0600000000000000" pitchFamily="50" charset="-128"/>
              <a:cs typeface="Calibri"/>
              <a:sym typeface="Calibri"/>
            </a:rPr>
            <a:t>作品データベース「J-WID」において、作品／著作権者情報を確認してご記入ください。</a:t>
          </a:r>
          <a:endParaRPr sz="1200">
            <a:latin typeface="HGPｺﾞｼｯｸM" panose="020B0600000000000000" pitchFamily="50" charset="-128"/>
            <a:ea typeface="HGPｺﾞｼｯｸM" panose="020B0600000000000000" pitchFamily="50" charset="-128"/>
          </a:endParaRPr>
        </a:p>
      </xdr:txBody>
    </xdr:sp>
    <xdr:clientData/>
  </xdr:oneCellAnchor>
  <xdr:oneCellAnchor>
    <xdr:from>
      <xdr:col>0</xdr:col>
      <xdr:colOff>95250</xdr:colOff>
      <xdr:row>41</xdr:row>
      <xdr:rowOff>68036</xdr:rowOff>
    </xdr:from>
    <xdr:ext cx="1143000" cy="1196491"/>
    <xdr:sp macro="" textlink="">
      <xdr:nvSpPr>
        <xdr:cNvPr id="30" name="Shape 13">
          <a:extLst>
            <a:ext uri="{FF2B5EF4-FFF2-40B4-BE49-F238E27FC236}">
              <a16:creationId xmlns:a16="http://schemas.microsoft.com/office/drawing/2014/main" id="{C9E31A5A-8ED4-4390-920A-1A54E6BEA396}"/>
            </a:ext>
          </a:extLst>
        </xdr:cNvPr>
        <xdr:cNvSpPr txBox="1"/>
      </xdr:nvSpPr>
      <xdr:spPr>
        <a:xfrm>
          <a:off x="95250" y="8926286"/>
          <a:ext cx="1143000" cy="1196491"/>
        </a:xfrm>
        <a:prstGeom prst="rect">
          <a:avLst/>
        </a:prstGeom>
        <a:solidFill>
          <a:schemeClr val="lt1"/>
        </a:solidFill>
        <a:ln>
          <a:solidFill>
            <a:srgbClr val="FF0000"/>
          </a:solidFill>
        </a:ln>
      </xdr:spPr>
      <xdr:txBody>
        <a:bodyPr spcFirstLastPara="1" wrap="square" lIns="0" tIns="0" rIns="0" bIns="0" anchor="ctr" anchorCtr="0">
          <a:noAutofit/>
        </a:bodyPr>
        <a:lstStyle/>
        <a:p>
          <a:pPr marL="0" lvl="0" indent="0" algn="l" rtl="0">
            <a:spcBef>
              <a:spcPts val="0"/>
            </a:spcBef>
            <a:spcAft>
              <a:spcPts val="0"/>
            </a:spcAft>
            <a:buClr>
              <a:srgbClr val="FF0000"/>
            </a:buClr>
            <a:buSzPts val="1100"/>
            <a:buFont typeface="Calibri"/>
            <a:buNone/>
          </a:pPr>
          <a:r>
            <a:rPr lang="en-US" sz="1050">
              <a:solidFill>
                <a:srgbClr val="FF0000"/>
              </a:solidFill>
              <a:latin typeface="HGPｺﾞｼｯｸM" panose="020B0600000000000000" pitchFamily="50" charset="-128"/>
              <a:ea typeface="HGPｺﾞｼｯｸM" panose="020B0600000000000000" pitchFamily="50" charset="-128"/>
              <a:cs typeface="Calibri"/>
              <a:sym typeface="Calibri"/>
            </a:rPr>
            <a:t>作品データベース「J-WID」で検索の上、ご記入ください。該当する情報がない場合は空欄のままで結構です。</a:t>
          </a:r>
          <a:endParaRPr sz="1200">
            <a:latin typeface="HGPｺﾞｼｯｸM" panose="020B0600000000000000" pitchFamily="50" charset="-128"/>
            <a:ea typeface="HGPｺﾞｼｯｸM" panose="020B0600000000000000" pitchFamily="50" charset="-128"/>
          </a:endParaRPr>
        </a:p>
      </xdr:txBody>
    </xdr:sp>
    <xdr:clientData/>
  </xdr:oneCellAnchor>
  <xdr:oneCellAnchor>
    <xdr:from>
      <xdr:col>12</xdr:col>
      <xdr:colOff>54429</xdr:colOff>
      <xdr:row>41</xdr:row>
      <xdr:rowOff>122463</xdr:rowOff>
    </xdr:from>
    <xdr:ext cx="2884712" cy="244930"/>
    <xdr:sp macro="" textlink="">
      <xdr:nvSpPr>
        <xdr:cNvPr id="34" name="Shape 11">
          <a:extLst>
            <a:ext uri="{FF2B5EF4-FFF2-40B4-BE49-F238E27FC236}">
              <a16:creationId xmlns:a16="http://schemas.microsoft.com/office/drawing/2014/main" id="{E5765545-E36F-49BB-9FD5-6283A981295A}"/>
            </a:ext>
          </a:extLst>
        </xdr:cNvPr>
        <xdr:cNvSpPr txBox="1"/>
      </xdr:nvSpPr>
      <xdr:spPr>
        <a:xfrm>
          <a:off x="2707822" y="8980713"/>
          <a:ext cx="2884712" cy="244930"/>
        </a:xfrm>
        <a:prstGeom prst="rect">
          <a:avLst/>
        </a:prstGeom>
        <a:solidFill>
          <a:srgbClr val="FFFFFF"/>
        </a:solidFill>
        <a:ln>
          <a:solidFill>
            <a:srgbClr val="FF0000"/>
          </a:solidFill>
        </a:ln>
      </xdr:spPr>
      <xdr:txBody>
        <a:bodyPr spcFirstLastPara="1" wrap="square" lIns="0" tIns="0" rIns="0" bIns="0" anchor="ctr" anchorCtr="0">
          <a:noAutofit/>
        </a:bodyPr>
        <a:lstStyle/>
        <a:p>
          <a:pPr marL="0" marR="0" lvl="0" indent="0" algn="l" defTabSz="914400" rtl="0" eaLnBrk="1" fontAlgn="auto" latinLnBrk="0" hangingPunct="1">
            <a:lnSpc>
              <a:spcPct val="100000"/>
            </a:lnSpc>
            <a:spcBef>
              <a:spcPts val="0"/>
            </a:spcBef>
            <a:spcAft>
              <a:spcPts val="0"/>
            </a:spcAft>
            <a:buClr>
              <a:srgbClr val="FF0000"/>
            </a:buClr>
            <a:buSzPts val="1100"/>
            <a:buFont typeface="Calibri"/>
            <a:buNone/>
            <a:tabLst/>
            <a:defRPr/>
          </a:pPr>
          <a:r>
            <a:rPr kumimoji="0" lang="en-US" sz="1050" b="0" i="0" u="none" strike="noStrike" kern="0" cap="none" spc="0" normalizeH="0" baseline="0" noProof="0">
              <a:ln>
                <a:noFill/>
              </a:ln>
              <a:solidFill>
                <a:srgbClr val="FF0000"/>
              </a:solidFill>
              <a:effectLst/>
              <a:uLnTx/>
              <a:uFillTx/>
              <a:latin typeface="HGPｺﾞｼｯｸM" panose="020B0600000000000000" pitchFamily="50" charset="-128"/>
              <a:ea typeface="HGPｺﾞｼｯｸM" panose="020B0600000000000000" pitchFamily="50" charset="-128"/>
              <a:cs typeface="Calibri"/>
              <a:sym typeface="Calibri"/>
            </a:rPr>
            <a:t>訳詞者名・編曲者名は（</a:t>
          </a:r>
          <a:r>
            <a:rPr kumimoji="0" lang="ja-JP" altLang="en-US" sz="1050" b="0" i="0" u="none" strike="noStrike" kern="0" cap="none" spc="0" normalizeH="0" baseline="0" noProof="0">
              <a:ln>
                <a:noFill/>
              </a:ln>
              <a:solidFill>
                <a:srgbClr val="FF0000"/>
              </a:solidFill>
              <a:effectLst/>
              <a:uLnTx/>
              <a:uFillTx/>
              <a:latin typeface="HGPｺﾞｼｯｸM" panose="020B0600000000000000" pitchFamily="50" charset="-128"/>
              <a:ea typeface="HGPｺﾞｼｯｸM" panose="020B0600000000000000" pitchFamily="50" charset="-128"/>
              <a:cs typeface="Calibri"/>
              <a:sym typeface="Calibri"/>
            </a:rPr>
            <a:t>　　</a:t>
          </a:r>
          <a:r>
            <a:rPr kumimoji="0" lang="en-US" sz="1050" b="0" i="0" u="none" strike="noStrike" kern="0" cap="none" spc="0" normalizeH="0" baseline="0" noProof="0">
              <a:ln>
                <a:noFill/>
              </a:ln>
              <a:solidFill>
                <a:srgbClr val="FF0000"/>
              </a:solidFill>
              <a:effectLst/>
              <a:uLnTx/>
              <a:uFillTx/>
              <a:latin typeface="HGPｺﾞｼｯｸM" panose="020B0600000000000000" pitchFamily="50" charset="-128"/>
              <a:ea typeface="HGPｺﾞｼｯｸM" panose="020B0600000000000000" pitchFamily="50" charset="-128"/>
              <a:cs typeface="Calibri"/>
              <a:sym typeface="Calibri"/>
            </a:rPr>
            <a:t>）で囲んでください。</a:t>
          </a:r>
          <a:endParaRPr kumimoji="0" sz="1200" b="0" i="0" u="none" strike="noStrike" kern="0" cap="none" spc="0" normalizeH="0" baseline="0" noProof="0">
            <a:ln>
              <a:noFill/>
            </a:ln>
            <a:solidFill>
              <a:sysClr val="windowText" lastClr="000000"/>
            </a:solidFill>
            <a:effectLst/>
            <a:uLnTx/>
            <a:uFillTx/>
            <a:latin typeface="HGPｺﾞｼｯｸM" panose="020B0600000000000000" pitchFamily="50" charset="-128"/>
            <a:ea typeface="HGPｺﾞｼｯｸM" panose="020B0600000000000000" pitchFamily="50" charset="-128"/>
          </a:endParaRPr>
        </a:p>
      </xdr:txBody>
    </xdr:sp>
    <xdr:clientData/>
  </xdr:oneCellAnchor>
  <xdr:oneCellAnchor>
    <xdr:from>
      <xdr:col>0</xdr:col>
      <xdr:colOff>81645</xdr:colOff>
      <xdr:row>47</xdr:row>
      <xdr:rowOff>27214</xdr:rowOff>
    </xdr:from>
    <xdr:ext cx="1265463" cy="1238249"/>
    <xdr:sp macro="" textlink="">
      <xdr:nvSpPr>
        <xdr:cNvPr id="40" name="Shape 20">
          <a:extLst>
            <a:ext uri="{FF2B5EF4-FFF2-40B4-BE49-F238E27FC236}">
              <a16:creationId xmlns:a16="http://schemas.microsoft.com/office/drawing/2014/main" id="{693B2618-704F-4B90-AB40-64718EF6633D}"/>
            </a:ext>
          </a:extLst>
        </xdr:cNvPr>
        <xdr:cNvSpPr txBox="1"/>
      </xdr:nvSpPr>
      <xdr:spPr>
        <a:xfrm>
          <a:off x="81645" y="10191750"/>
          <a:ext cx="1265463" cy="1238249"/>
        </a:xfrm>
        <a:prstGeom prst="rect">
          <a:avLst/>
        </a:prstGeom>
        <a:solidFill>
          <a:srgbClr val="FFFFFF"/>
        </a:solidFill>
        <a:ln>
          <a:solidFill>
            <a:srgbClr val="FF0000"/>
          </a:solidFill>
        </a:ln>
      </xdr:spPr>
      <xdr:txBody>
        <a:bodyPr spcFirstLastPara="1" wrap="square" lIns="0" tIns="0" rIns="0" bIns="0" anchor="ctr" anchorCtr="0">
          <a:noAutofit/>
        </a:bodyPr>
        <a:lstStyle/>
        <a:p>
          <a:pPr marL="0" marR="0" lvl="0" indent="0" algn="l" defTabSz="914400" rtl="0" eaLnBrk="1" fontAlgn="auto" latinLnBrk="0" hangingPunct="1">
            <a:lnSpc>
              <a:spcPct val="100000"/>
            </a:lnSpc>
            <a:spcBef>
              <a:spcPts val="0"/>
            </a:spcBef>
            <a:spcAft>
              <a:spcPts val="0"/>
            </a:spcAft>
            <a:buClr>
              <a:srgbClr val="FF0000"/>
            </a:buClr>
            <a:buSzPts val="1100"/>
            <a:buFont typeface="Calibri"/>
            <a:buNone/>
            <a:tabLst/>
            <a:defRPr/>
          </a:pPr>
          <a:r>
            <a:rPr kumimoji="0" lang="en-US" sz="1050" b="0" i="0" u="none" strike="noStrike" kern="0" cap="none" spc="0" normalizeH="0" baseline="0" noProof="0">
              <a:ln>
                <a:noFill/>
              </a:ln>
              <a:solidFill>
                <a:srgbClr val="FF0000"/>
              </a:solidFill>
              <a:effectLst/>
              <a:uLnTx/>
              <a:uFillTx/>
              <a:latin typeface="HGPｺﾞｼｯｸM" panose="020B0600000000000000" pitchFamily="50" charset="-128"/>
              <a:ea typeface="HGPｺﾞｼｯｸM" panose="020B0600000000000000" pitchFamily="50" charset="-128"/>
              <a:cs typeface="Calibri"/>
              <a:sym typeface="Calibri"/>
            </a:rPr>
            <a:t>委託者がCM委嘱作品又はCMタイアップとしてJASRACに届けた作品を利用する場合、「CM委嘱作品」又は「CMタイアップ作品」とご記入ください。</a:t>
          </a:r>
          <a:endParaRPr kumimoji="0" sz="1200" b="0" i="0" u="none" strike="noStrike" kern="0" cap="none" spc="0" normalizeH="0" baseline="0" noProof="0">
            <a:ln>
              <a:noFill/>
            </a:ln>
            <a:solidFill>
              <a:sysClr val="windowText" lastClr="000000"/>
            </a:solidFill>
            <a:effectLst/>
            <a:uLnTx/>
            <a:uFillTx/>
            <a:latin typeface="HGPｺﾞｼｯｸM" panose="020B0600000000000000" pitchFamily="50" charset="-128"/>
            <a:ea typeface="HGPｺﾞｼｯｸM" panose="020B0600000000000000" pitchFamily="50" charset="-128"/>
          </a:endParaRPr>
        </a:p>
      </xdr:txBody>
    </xdr:sp>
    <xdr:clientData/>
  </xdr:oneCellAnchor>
  <xdr:twoCellAnchor>
    <xdr:from>
      <xdr:col>6</xdr:col>
      <xdr:colOff>163286</xdr:colOff>
      <xdr:row>46</xdr:row>
      <xdr:rowOff>204108</xdr:rowOff>
    </xdr:from>
    <xdr:to>
      <xdr:col>8</xdr:col>
      <xdr:colOff>27214</xdr:colOff>
      <xdr:row>48</xdr:row>
      <xdr:rowOff>136071</xdr:rowOff>
    </xdr:to>
    <xdr:cxnSp macro="">
      <xdr:nvCxnSpPr>
        <xdr:cNvPr id="43" name="直線矢印コネクタ 42">
          <a:extLst>
            <a:ext uri="{FF2B5EF4-FFF2-40B4-BE49-F238E27FC236}">
              <a16:creationId xmlns:a16="http://schemas.microsoft.com/office/drawing/2014/main" id="{7873D711-6B64-A31B-4715-9488E89B5C81}"/>
            </a:ext>
          </a:extLst>
        </xdr:cNvPr>
        <xdr:cNvCxnSpPr>
          <a:cxnSpLocks/>
        </xdr:cNvCxnSpPr>
      </xdr:nvCxnSpPr>
      <xdr:spPr>
        <a:xfrm flipV="1">
          <a:off x="1387929" y="10150929"/>
          <a:ext cx="312964" cy="367392"/>
        </a:xfrm>
        <a:prstGeom prst="straightConnector1">
          <a:avLst/>
        </a:prstGeom>
        <a:ln w="190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xdr:col>
      <xdr:colOff>95251</xdr:colOff>
      <xdr:row>50</xdr:row>
      <xdr:rowOff>204106</xdr:rowOff>
    </xdr:from>
    <xdr:ext cx="571497" cy="1823357"/>
    <xdr:sp macro="" textlink="">
      <xdr:nvSpPr>
        <xdr:cNvPr id="45" name="Shape 24">
          <a:extLst>
            <a:ext uri="{FF2B5EF4-FFF2-40B4-BE49-F238E27FC236}">
              <a16:creationId xmlns:a16="http://schemas.microsoft.com/office/drawing/2014/main" id="{303C01DD-CBCD-4EF8-84E2-63B3E15CC9B9}"/>
            </a:ext>
          </a:extLst>
        </xdr:cNvPr>
        <xdr:cNvSpPr/>
      </xdr:nvSpPr>
      <xdr:spPr>
        <a:xfrm>
          <a:off x="1115787" y="11021785"/>
          <a:ext cx="571497" cy="1823357"/>
        </a:xfrm>
        <a:prstGeom prst="leftBrace">
          <a:avLst>
            <a:gd name="adj1" fmla="val 40394"/>
            <a:gd name="adj2" fmla="val 72522"/>
          </a:avLst>
        </a:prstGeom>
        <a:noFill/>
        <a:ln w="9525" cap="flat" cmpd="sng">
          <a:solidFill>
            <a:srgbClr val="FF0000"/>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solidFill>
              <a:srgbClr val="FF0000"/>
            </a:solidFill>
          </a:endParaRPr>
        </a:p>
      </xdr:txBody>
    </xdr:sp>
    <xdr:clientData/>
  </xdr:oneCellAnchor>
  <xdr:oneCellAnchor>
    <xdr:from>
      <xdr:col>0</xdr:col>
      <xdr:colOff>163288</xdr:colOff>
      <xdr:row>54</xdr:row>
      <xdr:rowOff>68036</xdr:rowOff>
    </xdr:from>
    <xdr:ext cx="904875" cy="1102180"/>
    <xdr:sp macro="" textlink="">
      <xdr:nvSpPr>
        <xdr:cNvPr id="46" name="Shape 23">
          <a:extLst>
            <a:ext uri="{FF2B5EF4-FFF2-40B4-BE49-F238E27FC236}">
              <a16:creationId xmlns:a16="http://schemas.microsoft.com/office/drawing/2014/main" id="{1C422B0C-9E3D-4EF9-97EF-A72793F1EA1E}"/>
            </a:ext>
          </a:extLst>
        </xdr:cNvPr>
        <xdr:cNvSpPr txBox="1"/>
      </xdr:nvSpPr>
      <xdr:spPr>
        <a:xfrm>
          <a:off x="163288" y="11756572"/>
          <a:ext cx="904875" cy="1102180"/>
        </a:xfrm>
        <a:prstGeom prst="rect">
          <a:avLst/>
        </a:prstGeom>
        <a:solidFill>
          <a:schemeClr val="lt1"/>
        </a:solidFill>
        <a:ln>
          <a:solidFill>
            <a:srgbClr val="FF0000"/>
          </a:solidFill>
        </a:ln>
      </xdr:spPr>
      <xdr:txBody>
        <a:bodyPr spcFirstLastPara="1" wrap="square" lIns="0" tIns="0" rIns="0" bIns="0" anchor="ctr" anchorCtr="0">
          <a:noAutofit/>
        </a:bodyPr>
        <a:lstStyle/>
        <a:p>
          <a:pPr marL="0" lvl="0" indent="0" algn="l" rtl="0">
            <a:spcBef>
              <a:spcPts val="0"/>
            </a:spcBef>
            <a:spcAft>
              <a:spcPts val="0"/>
            </a:spcAft>
            <a:buClr>
              <a:srgbClr val="FF0000"/>
            </a:buClr>
            <a:buSzPts val="1100"/>
            <a:buFont typeface="Calibri"/>
            <a:buNone/>
          </a:pPr>
          <a:r>
            <a:rPr lang="en-US" sz="1050">
              <a:solidFill>
                <a:srgbClr val="FF0000"/>
              </a:solidFill>
              <a:latin typeface="HGPｺﾞｼｯｸM" panose="020B0600000000000000" pitchFamily="50" charset="-128"/>
              <a:ea typeface="HGPｺﾞｼｯｸM" panose="020B0600000000000000" pitchFamily="50" charset="-128"/>
              <a:cs typeface="Calibri"/>
              <a:sym typeface="Calibri"/>
            </a:rPr>
            <a:t>広告目的複製使用料として委託者と合意した金額を、委託者ごとに記載してください。</a:t>
          </a:r>
          <a:endParaRPr sz="1050">
            <a:solidFill>
              <a:srgbClr val="FF0000"/>
            </a:solidFill>
            <a:latin typeface="HGPｺﾞｼｯｸM" panose="020B0600000000000000" pitchFamily="50" charset="-128"/>
            <a:ea typeface="HGPｺﾞｼｯｸM" panose="020B0600000000000000" pitchFamily="50" charset="-128"/>
          </a:endParaRPr>
        </a:p>
      </xdr:txBody>
    </xdr:sp>
    <xdr:clientData/>
  </xdr:oneCellAnchor>
  <xdr:oneCellAnchor>
    <xdr:from>
      <xdr:col>34</xdr:col>
      <xdr:colOff>95249</xdr:colOff>
      <xdr:row>33</xdr:row>
      <xdr:rowOff>54429</xdr:rowOff>
    </xdr:from>
    <xdr:ext cx="898072" cy="875240"/>
    <xdr:sp macro="" textlink="">
      <xdr:nvSpPr>
        <xdr:cNvPr id="47" name="Shape 35">
          <a:extLst>
            <a:ext uri="{FF2B5EF4-FFF2-40B4-BE49-F238E27FC236}">
              <a16:creationId xmlns:a16="http://schemas.microsoft.com/office/drawing/2014/main" id="{4BADCA39-89DC-454D-AF76-2ADEA9197515}"/>
            </a:ext>
          </a:extLst>
        </xdr:cNvPr>
        <xdr:cNvSpPr txBox="1"/>
      </xdr:nvSpPr>
      <xdr:spPr>
        <a:xfrm>
          <a:off x="7238999" y="7170965"/>
          <a:ext cx="898072" cy="875240"/>
        </a:xfrm>
        <a:prstGeom prst="rect">
          <a:avLst/>
        </a:prstGeom>
        <a:solidFill>
          <a:schemeClr val="lt1"/>
        </a:solidFill>
        <a:ln>
          <a:solidFill>
            <a:srgbClr val="FF0000"/>
          </a:solidFill>
        </a:ln>
      </xdr:spPr>
      <xdr:txBody>
        <a:bodyPr spcFirstLastPara="1" wrap="square" lIns="0" tIns="0" rIns="0" bIns="0" anchor="t" anchorCtr="0">
          <a:spAutoFit/>
        </a:bodyPr>
        <a:lstStyle/>
        <a:p>
          <a:pPr marL="0" lvl="0" indent="0" algn="l" rtl="0">
            <a:spcBef>
              <a:spcPts val="0"/>
            </a:spcBef>
            <a:spcAft>
              <a:spcPts val="0"/>
            </a:spcAft>
            <a:buClr>
              <a:srgbClr val="FF0000"/>
            </a:buClr>
            <a:buSzPts val="1100"/>
            <a:buFont typeface="Calibri"/>
            <a:buNone/>
          </a:pPr>
          <a:r>
            <a:rPr lang="en-US" sz="1050">
              <a:solidFill>
                <a:srgbClr val="FF0000"/>
              </a:solidFill>
              <a:latin typeface="HGPｺﾞｼｯｸM" panose="020B0600000000000000" pitchFamily="50" charset="-128"/>
              <a:ea typeface="HGPｺﾞｼｯｸM" panose="020B0600000000000000" pitchFamily="50" charset="-128"/>
              <a:cs typeface="Calibri"/>
              <a:sym typeface="Calibri"/>
            </a:rPr>
            <a:t>製作する広告媒体の展開方法を、ドロップダウンリストから選択してください。</a:t>
          </a:r>
          <a:endParaRPr sz="1200">
            <a:latin typeface="HGPｺﾞｼｯｸM" panose="020B0600000000000000" pitchFamily="50" charset="-128"/>
            <a:ea typeface="HGPｺﾞｼｯｸM" panose="020B0600000000000000" pitchFamily="50" charset="-128"/>
          </a:endParaRPr>
        </a:p>
      </xdr:txBody>
    </xdr:sp>
    <xdr:clientData/>
  </xdr:oneCellAnchor>
  <xdr:twoCellAnchor>
    <xdr:from>
      <xdr:col>36</xdr:col>
      <xdr:colOff>136071</xdr:colOff>
      <xdr:row>21</xdr:row>
      <xdr:rowOff>68036</xdr:rowOff>
    </xdr:from>
    <xdr:to>
      <xdr:col>38</xdr:col>
      <xdr:colOff>0</xdr:colOff>
      <xdr:row>33</xdr:row>
      <xdr:rowOff>54429</xdr:rowOff>
    </xdr:to>
    <xdr:cxnSp macro="">
      <xdr:nvCxnSpPr>
        <xdr:cNvPr id="48" name="直線矢印コネクタ 47">
          <a:extLst>
            <a:ext uri="{FF2B5EF4-FFF2-40B4-BE49-F238E27FC236}">
              <a16:creationId xmlns:a16="http://schemas.microsoft.com/office/drawing/2014/main" id="{60C0349B-2E18-4560-A0C5-176A723D2AFF}"/>
            </a:ext>
          </a:extLst>
        </xdr:cNvPr>
        <xdr:cNvCxnSpPr>
          <a:stCxn id="47" idx="0"/>
        </xdr:cNvCxnSpPr>
      </xdr:nvCxnSpPr>
      <xdr:spPr>
        <a:xfrm flipV="1">
          <a:off x="7688035" y="4572000"/>
          <a:ext cx="272144" cy="2598965"/>
        </a:xfrm>
        <a:prstGeom prst="straightConnector1">
          <a:avLst/>
        </a:prstGeom>
        <a:ln w="190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39</xdr:col>
      <xdr:colOff>190503</xdr:colOff>
      <xdr:row>33</xdr:row>
      <xdr:rowOff>68035</xdr:rowOff>
    </xdr:from>
    <xdr:ext cx="2245179" cy="350096"/>
    <xdr:sp macro="" textlink="">
      <xdr:nvSpPr>
        <xdr:cNvPr id="51" name="Shape 38">
          <a:extLst>
            <a:ext uri="{FF2B5EF4-FFF2-40B4-BE49-F238E27FC236}">
              <a16:creationId xmlns:a16="http://schemas.microsoft.com/office/drawing/2014/main" id="{784A74E6-2987-4AAC-9862-0F312D58326B}"/>
            </a:ext>
          </a:extLst>
        </xdr:cNvPr>
        <xdr:cNvSpPr txBox="1"/>
      </xdr:nvSpPr>
      <xdr:spPr>
        <a:xfrm>
          <a:off x="8354789" y="7184571"/>
          <a:ext cx="2245179" cy="350096"/>
        </a:xfrm>
        <a:prstGeom prst="rect">
          <a:avLst/>
        </a:prstGeom>
        <a:solidFill>
          <a:schemeClr val="lt1"/>
        </a:solidFill>
        <a:ln>
          <a:solidFill>
            <a:srgbClr val="FF0000"/>
          </a:solidFill>
        </a:ln>
      </xdr:spPr>
      <xdr:txBody>
        <a:bodyPr spcFirstLastPara="1" wrap="square" lIns="0" tIns="0" rIns="0" bIns="0" anchor="t" anchorCtr="0">
          <a:spAutoFit/>
        </a:bodyPr>
        <a:lstStyle/>
        <a:p>
          <a:pPr marL="0" lvl="0" indent="0" algn="l" rtl="0">
            <a:spcBef>
              <a:spcPts val="0"/>
            </a:spcBef>
            <a:spcAft>
              <a:spcPts val="0"/>
            </a:spcAft>
            <a:buClr>
              <a:srgbClr val="FF0000"/>
            </a:buClr>
            <a:buSzPts val="1100"/>
            <a:buFont typeface="Calibri"/>
            <a:buNone/>
          </a:pPr>
          <a:r>
            <a:rPr lang="en-US" sz="1050">
              <a:solidFill>
                <a:srgbClr val="FF0000"/>
              </a:solidFill>
              <a:latin typeface="HGPｺﾞｼｯｸM" panose="020B0600000000000000" pitchFamily="50" charset="-128"/>
              <a:ea typeface="HGPｺﾞｼｯｸM" panose="020B0600000000000000" pitchFamily="50" charset="-128"/>
              <a:cs typeface="Calibri"/>
              <a:sym typeface="Calibri"/>
            </a:rPr>
            <a:t>制作する広告媒体の名称又は用途をご記入ください。</a:t>
          </a:r>
          <a:endParaRPr sz="1200">
            <a:latin typeface="HGPｺﾞｼｯｸM" panose="020B0600000000000000" pitchFamily="50" charset="-128"/>
            <a:ea typeface="HGPｺﾞｼｯｸM" panose="020B0600000000000000" pitchFamily="50" charset="-128"/>
          </a:endParaRPr>
        </a:p>
      </xdr:txBody>
    </xdr:sp>
    <xdr:clientData/>
  </xdr:oneCellAnchor>
  <xdr:twoCellAnchor>
    <xdr:from>
      <xdr:col>42</xdr:col>
      <xdr:colOff>108857</xdr:colOff>
      <xdr:row>21</xdr:row>
      <xdr:rowOff>0</xdr:rowOff>
    </xdr:from>
    <xdr:to>
      <xdr:col>45</xdr:col>
      <xdr:colOff>108857</xdr:colOff>
      <xdr:row>33</xdr:row>
      <xdr:rowOff>81643</xdr:rowOff>
    </xdr:to>
    <xdr:cxnSp macro="">
      <xdr:nvCxnSpPr>
        <xdr:cNvPr id="52" name="直線矢印コネクタ 51">
          <a:extLst>
            <a:ext uri="{FF2B5EF4-FFF2-40B4-BE49-F238E27FC236}">
              <a16:creationId xmlns:a16="http://schemas.microsoft.com/office/drawing/2014/main" id="{35D67B58-287C-4567-946C-8F6FEDA91478}"/>
            </a:ext>
          </a:extLst>
        </xdr:cNvPr>
        <xdr:cNvCxnSpPr/>
      </xdr:nvCxnSpPr>
      <xdr:spPr>
        <a:xfrm flipV="1">
          <a:off x="8885464" y="4503964"/>
          <a:ext cx="612322" cy="2694215"/>
        </a:xfrm>
        <a:prstGeom prst="straightConnector1">
          <a:avLst/>
        </a:prstGeom>
        <a:ln w="190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46</xdr:col>
      <xdr:colOff>84045</xdr:colOff>
      <xdr:row>35</xdr:row>
      <xdr:rowOff>158482</xdr:rowOff>
    </xdr:from>
    <xdr:ext cx="1292681" cy="585109"/>
    <xdr:sp macro="" textlink="">
      <xdr:nvSpPr>
        <xdr:cNvPr id="55" name="Shape 41">
          <a:extLst>
            <a:ext uri="{FF2B5EF4-FFF2-40B4-BE49-F238E27FC236}">
              <a16:creationId xmlns:a16="http://schemas.microsoft.com/office/drawing/2014/main" id="{59BC1917-2E3C-4BC2-8E33-8D0523641F1F}"/>
            </a:ext>
          </a:extLst>
        </xdr:cNvPr>
        <xdr:cNvSpPr txBox="1"/>
      </xdr:nvSpPr>
      <xdr:spPr>
        <a:xfrm>
          <a:off x="9911604" y="7935364"/>
          <a:ext cx="1292681" cy="585109"/>
        </a:xfrm>
        <a:prstGeom prst="rect">
          <a:avLst/>
        </a:prstGeom>
        <a:solidFill>
          <a:schemeClr val="lt1"/>
        </a:solidFill>
        <a:ln>
          <a:solidFill>
            <a:srgbClr val="FF0000"/>
          </a:solidFill>
        </a:ln>
      </xdr:spPr>
      <xdr:txBody>
        <a:bodyPr spcFirstLastPara="1" wrap="square" lIns="0" tIns="0" rIns="0" bIns="0" anchor="t" anchorCtr="0">
          <a:noAutofit/>
        </a:bodyPr>
        <a:lstStyle/>
        <a:p>
          <a:pPr marL="0" lvl="0" indent="0" algn="l" rtl="0">
            <a:spcBef>
              <a:spcPts val="0"/>
            </a:spcBef>
            <a:spcAft>
              <a:spcPts val="0"/>
            </a:spcAft>
            <a:buClr>
              <a:srgbClr val="FF0000"/>
            </a:buClr>
            <a:buSzPts val="1100"/>
            <a:buFont typeface="Calibri"/>
            <a:buNone/>
          </a:pPr>
          <a:r>
            <a:rPr lang="en-US" sz="1050">
              <a:solidFill>
                <a:srgbClr val="FF0000"/>
              </a:solidFill>
              <a:latin typeface="HGPｺﾞｼｯｸM" panose="020B0600000000000000" pitchFamily="50" charset="-128"/>
              <a:ea typeface="HGPｺﾞｼｯｸM" panose="020B0600000000000000" pitchFamily="50" charset="-128"/>
              <a:cs typeface="Calibri"/>
              <a:sym typeface="Calibri"/>
            </a:rPr>
            <a:t>制作する広告媒体が該当する利用形態を選択してください。</a:t>
          </a:r>
          <a:endParaRPr sz="1200">
            <a:latin typeface="HGPｺﾞｼｯｸM" panose="020B0600000000000000" pitchFamily="50" charset="-128"/>
            <a:ea typeface="HGPｺﾞｼｯｸM" panose="020B0600000000000000" pitchFamily="50" charset="-128"/>
          </a:endParaRPr>
        </a:p>
      </xdr:txBody>
    </xdr:sp>
    <xdr:clientData/>
  </xdr:oneCellAnchor>
  <xdr:twoCellAnchor>
    <xdr:from>
      <xdr:col>50</xdr:col>
      <xdr:colOff>112059</xdr:colOff>
      <xdr:row>21</xdr:row>
      <xdr:rowOff>149679</xdr:rowOff>
    </xdr:from>
    <xdr:to>
      <xdr:col>53</xdr:col>
      <xdr:colOff>13607</xdr:colOff>
      <xdr:row>35</xdr:row>
      <xdr:rowOff>168089</xdr:rowOff>
    </xdr:to>
    <xdr:cxnSp macro="">
      <xdr:nvCxnSpPr>
        <xdr:cNvPr id="56" name="直線矢印コネクタ 55">
          <a:extLst>
            <a:ext uri="{FF2B5EF4-FFF2-40B4-BE49-F238E27FC236}">
              <a16:creationId xmlns:a16="http://schemas.microsoft.com/office/drawing/2014/main" id="{E84696F0-3D0B-48D8-9F5E-F04F0C9EEF6C}"/>
            </a:ext>
          </a:extLst>
        </xdr:cNvPr>
        <xdr:cNvCxnSpPr/>
      </xdr:nvCxnSpPr>
      <xdr:spPr>
        <a:xfrm flipV="1">
          <a:off x="10791265" y="4788914"/>
          <a:ext cx="540283" cy="3156057"/>
        </a:xfrm>
        <a:prstGeom prst="straightConnector1">
          <a:avLst/>
        </a:prstGeom>
        <a:ln w="190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51</xdr:col>
      <xdr:colOff>171290</xdr:colOff>
      <xdr:row>32</xdr:row>
      <xdr:rowOff>22413</xdr:rowOff>
    </xdr:from>
    <xdr:ext cx="2299607" cy="762000"/>
    <xdr:sp macro="" textlink="">
      <xdr:nvSpPr>
        <xdr:cNvPr id="59" name="Shape 44">
          <a:extLst>
            <a:ext uri="{FF2B5EF4-FFF2-40B4-BE49-F238E27FC236}">
              <a16:creationId xmlns:a16="http://schemas.microsoft.com/office/drawing/2014/main" id="{3BD08C7B-52F7-44A2-B7EB-6A3F459B9304}"/>
            </a:ext>
          </a:extLst>
        </xdr:cNvPr>
        <xdr:cNvSpPr txBox="1"/>
      </xdr:nvSpPr>
      <xdr:spPr>
        <a:xfrm>
          <a:off x="11063408" y="7126942"/>
          <a:ext cx="2299607" cy="762000"/>
        </a:xfrm>
        <a:prstGeom prst="rect">
          <a:avLst/>
        </a:prstGeom>
        <a:solidFill>
          <a:schemeClr val="lt1"/>
        </a:solidFill>
        <a:ln>
          <a:solidFill>
            <a:srgbClr val="FF0000"/>
          </a:solidFill>
        </a:ln>
      </xdr:spPr>
      <xdr:txBody>
        <a:bodyPr spcFirstLastPara="1" wrap="square" lIns="0" tIns="0" rIns="0" bIns="0" anchor="t" anchorCtr="0">
          <a:noAutofit/>
        </a:bodyPr>
        <a:lstStyle/>
        <a:p>
          <a:pPr marL="0" lvl="0" indent="0" algn="l" rtl="0">
            <a:spcBef>
              <a:spcPts val="0"/>
            </a:spcBef>
            <a:spcAft>
              <a:spcPts val="0"/>
            </a:spcAft>
            <a:buClr>
              <a:srgbClr val="FF0000"/>
            </a:buClr>
            <a:buSzPts val="1100"/>
            <a:buFont typeface="Calibri"/>
            <a:buNone/>
          </a:pPr>
          <a:r>
            <a:rPr lang="en-US" sz="1050">
              <a:solidFill>
                <a:srgbClr val="FF0000"/>
              </a:solidFill>
              <a:latin typeface="HGPｺﾞｼｯｸM" panose="020B0600000000000000" pitchFamily="50" charset="-128"/>
              <a:ea typeface="HGPｺﾞｼｯｸM" panose="020B0600000000000000" pitchFamily="50" charset="-128"/>
              <a:cs typeface="Calibri"/>
              <a:sym typeface="Calibri"/>
            </a:rPr>
            <a:t>制作する媒体を選択してください。</a:t>
          </a:r>
          <a:endParaRPr sz="1200">
            <a:latin typeface="HGPｺﾞｼｯｸM" panose="020B0600000000000000" pitchFamily="50" charset="-128"/>
            <a:ea typeface="HGPｺﾞｼｯｸM" panose="020B0600000000000000" pitchFamily="50" charset="-128"/>
          </a:endParaRPr>
        </a:p>
        <a:p>
          <a:pPr marL="0" lvl="0" indent="0" algn="l" rtl="0">
            <a:spcBef>
              <a:spcPts val="0"/>
            </a:spcBef>
            <a:spcAft>
              <a:spcPts val="0"/>
            </a:spcAft>
            <a:buClr>
              <a:srgbClr val="FF0000"/>
            </a:buClr>
            <a:buSzPts val="1100"/>
            <a:buFont typeface="Calibri"/>
            <a:buNone/>
          </a:pPr>
          <a:r>
            <a:rPr lang="en-US" sz="1050">
              <a:solidFill>
                <a:srgbClr val="FF0000"/>
              </a:solidFill>
              <a:latin typeface="HGPｺﾞｼｯｸM" panose="020B0600000000000000" pitchFamily="50" charset="-128"/>
              <a:ea typeface="HGPｺﾞｼｯｸM" panose="020B0600000000000000" pitchFamily="50" charset="-128"/>
              <a:cs typeface="Calibri"/>
              <a:sym typeface="Calibri"/>
            </a:rPr>
            <a:t>該当するものがない場合、「その他（備考参照）」を選択し、詳細を備考欄にご記入ください。</a:t>
          </a:r>
          <a:endParaRPr sz="1200">
            <a:latin typeface="HGPｺﾞｼｯｸM" panose="020B0600000000000000" pitchFamily="50" charset="-128"/>
            <a:ea typeface="HGPｺﾞｼｯｸM" panose="020B0600000000000000" pitchFamily="50" charset="-128"/>
          </a:endParaRPr>
        </a:p>
      </xdr:txBody>
    </xdr:sp>
    <xdr:clientData/>
  </xdr:oneCellAnchor>
  <xdr:twoCellAnchor>
    <xdr:from>
      <xdr:col>56</xdr:col>
      <xdr:colOff>56030</xdr:colOff>
      <xdr:row>21</xdr:row>
      <xdr:rowOff>204107</xdr:rowOff>
    </xdr:from>
    <xdr:to>
      <xdr:col>57</xdr:col>
      <xdr:colOff>27215</xdr:colOff>
      <xdr:row>31</xdr:row>
      <xdr:rowOff>212912</xdr:rowOff>
    </xdr:to>
    <xdr:cxnSp macro="">
      <xdr:nvCxnSpPr>
        <xdr:cNvPr id="60" name="直線矢印コネクタ 59">
          <a:extLst>
            <a:ext uri="{FF2B5EF4-FFF2-40B4-BE49-F238E27FC236}">
              <a16:creationId xmlns:a16="http://schemas.microsoft.com/office/drawing/2014/main" id="{812B4C13-5D4B-41F7-A770-A4AEEC63DD5E}"/>
            </a:ext>
          </a:extLst>
        </xdr:cNvPr>
        <xdr:cNvCxnSpPr/>
      </xdr:nvCxnSpPr>
      <xdr:spPr>
        <a:xfrm flipV="1">
          <a:off x="12012706" y="4843342"/>
          <a:ext cx="184097" cy="2249982"/>
        </a:xfrm>
        <a:prstGeom prst="straightConnector1">
          <a:avLst/>
        </a:prstGeom>
        <a:ln w="190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68</xdr:col>
      <xdr:colOff>81643</xdr:colOff>
      <xdr:row>34</xdr:row>
      <xdr:rowOff>68035</xdr:rowOff>
    </xdr:from>
    <xdr:ext cx="1733550" cy="571500"/>
    <xdr:sp macro="" textlink="">
      <xdr:nvSpPr>
        <xdr:cNvPr id="63" name="Shape 45">
          <a:extLst>
            <a:ext uri="{FF2B5EF4-FFF2-40B4-BE49-F238E27FC236}">
              <a16:creationId xmlns:a16="http://schemas.microsoft.com/office/drawing/2014/main" id="{1DBB9AEE-CB78-4235-8118-90FAD4EBE259}"/>
            </a:ext>
          </a:extLst>
        </xdr:cNvPr>
        <xdr:cNvSpPr txBox="1"/>
      </xdr:nvSpPr>
      <xdr:spPr>
        <a:xfrm>
          <a:off x="14165036" y="7402285"/>
          <a:ext cx="1733550" cy="571500"/>
        </a:xfrm>
        <a:prstGeom prst="rect">
          <a:avLst/>
        </a:prstGeom>
        <a:solidFill>
          <a:schemeClr val="lt1"/>
        </a:solidFill>
        <a:ln>
          <a:solidFill>
            <a:srgbClr val="FF0000"/>
          </a:solidFill>
        </a:ln>
      </xdr:spPr>
      <xdr:txBody>
        <a:bodyPr spcFirstLastPara="1" wrap="square" lIns="0" tIns="0" rIns="0" bIns="0" anchor="t" anchorCtr="0">
          <a:noAutofit/>
        </a:bodyPr>
        <a:lstStyle/>
        <a:p>
          <a:pPr marL="0" lvl="0" indent="0" algn="l" rtl="0">
            <a:spcBef>
              <a:spcPts val="0"/>
            </a:spcBef>
            <a:spcAft>
              <a:spcPts val="0"/>
            </a:spcAft>
            <a:buClr>
              <a:srgbClr val="FF0000"/>
            </a:buClr>
            <a:buSzPts val="1100"/>
            <a:buFont typeface="Calibri"/>
            <a:buNone/>
          </a:pPr>
          <a:r>
            <a:rPr lang="en-US" sz="1050">
              <a:solidFill>
                <a:srgbClr val="FF0000"/>
              </a:solidFill>
              <a:latin typeface="HGPｺﾞｼｯｸM" panose="020B0600000000000000" pitchFamily="50" charset="-128"/>
              <a:ea typeface="HGPｺﾞｼｯｸM" panose="020B0600000000000000" pitchFamily="50" charset="-128"/>
              <a:cs typeface="Calibri"/>
              <a:sym typeface="Calibri"/>
            </a:rPr>
            <a:t>媒体の製造数をご記入ください。利用形態が「映画」の場合は、</a:t>
          </a:r>
          <a:r>
            <a:rPr lang="ja-JP" altLang="en-US" sz="1050">
              <a:solidFill>
                <a:srgbClr val="FF0000"/>
              </a:solidFill>
              <a:latin typeface="HGPｺﾞｼｯｸM" panose="020B0600000000000000" pitchFamily="50" charset="-128"/>
              <a:ea typeface="HGPｺﾞｼｯｸM" panose="020B0600000000000000" pitchFamily="50" charset="-128"/>
              <a:cs typeface="Calibri"/>
              <a:sym typeface="Calibri"/>
            </a:rPr>
            <a:t>ご入力不要です。</a:t>
          </a:r>
          <a:endParaRPr sz="1200">
            <a:latin typeface="HGPｺﾞｼｯｸM" panose="020B0600000000000000" pitchFamily="50" charset="-128"/>
            <a:ea typeface="HGPｺﾞｼｯｸM" panose="020B0600000000000000" pitchFamily="50" charset="-128"/>
          </a:endParaRPr>
        </a:p>
      </xdr:txBody>
    </xdr:sp>
    <xdr:clientData/>
  </xdr:oneCellAnchor>
  <xdr:twoCellAnchor>
    <xdr:from>
      <xdr:col>63</xdr:col>
      <xdr:colOff>13607</xdr:colOff>
      <xdr:row>21</xdr:row>
      <xdr:rowOff>108857</xdr:rowOff>
    </xdr:from>
    <xdr:to>
      <xdr:col>69</xdr:col>
      <xdr:colOff>68036</xdr:colOff>
      <xdr:row>34</xdr:row>
      <xdr:rowOff>68036</xdr:rowOff>
    </xdr:to>
    <xdr:cxnSp macro="">
      <xdr:nvCxnSpPr>
        <xdr:cNvPr id="64" name="直線矢印コネクタ 63">
          <a:extLst>
            <a:ext uri="{FF2B5EF4-FFF2-40B4-BE49-F238E27FC236}">
              <a16:creationId xmlns:a16="http://schemas.microsoft.com/office/drawing/2014/main" id="{FCD0C1D9-3526-4447-B74C-D1170F9573D2}"/>
            </a:ext>
          </a:extLst>
        </xdr:cNvPr>
        <xdr:cNvCxnSpPr/>
      </xdr:nvCxnSpPr>
      <xdr:spPr>
        <a:xfrm flipH="1" flipV="1">
          <a:off x="13076464" y="4612821"/>
          <a:ext cx="1279072" cy="2789465"/>
        </a:xfrm>
        <a:prstGeom prst="straightConnector1">
          <a:avLst/>
        </a:prstGeom>
        <a:ln w="190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78</xdr:col>
      <xdr:colOff>13608</xdr:colOff>
      <xdr:row>34</xdr:row>
      <xdr:rowOff>68035</xdr:rowOff>
    </xdr:from>
    <xdr:ext cx="2054679" cy="350096"/>
    <xdr:sp macro="" textlink="">
      <xdr:nvSpPr>
        <xdr:cNvPr id="67" name="Shape 48">
          <a:extLst>
            <a:ext uri="{FF2B5EF4-FFF2-40B4-BE49-F238E27FC236}">
              <a16:creationId xmlns:a16="http://schemas.microsoft.com/office/drawing/2014/main" id="{55F3DB9C-E055-487C-B807-60AC74548501}"/>
            </a:ext>
          </a:extLst>
        </xdr:cNvPr>
        <xdr:cNvSpPr txBox="1"/>
      </xdr:nvSpPr>
      <xdr:spPr>
        <a:xfrm>
          <a:off x="16138072" y="7402285"/>
          <a:ext cx="2054679" cy="350096"/>
        </a:xfrm>
        <a:prstGeom prst="rect">
          <a:avLst/>
        </a:prstGeom>
        <a:solidFill>
          <a:schemeClr val="lt1"/>
        </a:solidFill>
        <a:ln>
          <a:solidFill>
            <a:srgbClr val="FF0000"/>
          </a:solidFill>
        </a:ln>
      </xdr:spPr>
      <xdr:txBody>
        <a:bodyPr spcFirstLastPara="1" wrap="square" lIns="0" tIns="0" rIns="0" bIns="0" anchor="t" anchorCtr="0">
          <a:spAutoFit/>
        </a:bodyPr>
        <a:lstStyle/>
        <a:p>
          <a:pPr marL="0" lvl="0" indent="0" algn="l" rtl="0">
            <a:spcBef>
              <a:spcPts val="0"/>
            </a:spcBef>
            <a:spcAft>
              <a:spcPts val="0"/>
            </a:spcAft>
            <a:buClr>
              <a:srgbClr val="FF0000"/>
            </a:buClr>
            <a:buSzPts val="1100"/>
            <a:buFont typeface="Calibri"/>
            <a:buNone/>
          </a:pPr>
          <a:r>
            <a:rPr lang="en-US" sz="1050">
              <a:solidFill>
                <a:srgbClr val="FF0000"/>
              </a:solidFill>
              <a:latin typeface="HGPｺﾞｼｯｸM" panose="020B0600000000000000" pitchFamily="50" charset="-128"/>
              <a:ea typeface="HGPｺﾞｼｯｸM" panose="020B0600000000000000" pitchFamily="50" charset="-128"/>
              <a:cs typeface="Calibri"/>
              <a:sym typeface="Calibri"/>
            </a:rPr>
            <a:t>利用期間の定めがない場合は、空欄にしてください。</a:t>
          </a:r>
          <a:endParaRPr sz="1200">
            <a:latin typeface="HGPｺﾞｼｯｸM" panose="020B0600000000000000" pitchFamily="50" charset="-128"/>
            <a:ea typeface="HGPｺﾞｼｯｸM" panose="020B0600000000000000" pitchFamily="50" charset="-128"/>
          </a:endParaRPr>
        </a:p>
      </xdr:txBody>
    </xdr:sp>
    <xdr:clientData/>
  </xdr:oneCellAnchor>
  <xdr:twoCellAnchor>
    <xdr:from>
      <xdr:col>74</xdr:col>
      <xdr:colOff>108857</xdr:colOff>
      <xdr:row>21</xdr:row>
      <xdr:rowOff>81643</xdr:rowOff>
    </xdr:from>
    <xdr:to>
      <xdr:col>78</xdr:col>
      <xdr:colOff>13608</xdr:colOff>
      <xdr:row>35</xdr:row>
      <xdr:rowOff>25369</xdr:rowOff>
    </xdr:to>
    <xdr:cxnSp macro="">
      <xdr:nvCxnSpPr>
        <xdr:cNvPr id="68" name="直線矢印コネクタ 67">
          <a:extLst>
            <a:ext uri="{FF2B5EF4-FFF2-40B4-BE49-F238E27FC236}">
              <a16:creationId xmlns:a16="http://schemas.microsoft.com/office/drawing/2014/main" id="{3823FCD4-4A01-4579-A5B9-24A906D7F03B}"/>
            </a:ext>
          </a:extLst>
        </xdr:cNvPr>
        <xdr:cNvCxnSpPr>
          <a:stCxn id="67" idx="1"/>
        </xdr:cNvCxnSpPr>
      </xdr:nvCxnSpPr>
      <xdr:spPr>
        <a:xfrm flipH="1" flipV="1">
          <a:off x="15416893" y="4585607"/>
          <a:ext cx="721179" cy="2991726"/>
        </a:xfrm>
        <a:prstGeom prst="straightConnector1">
          <a:avLst/>
        </a:prstGeom>
        <a:ln w="190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89</xdr:col>
      <xdr:colOff>81642</xdr:colOff>
      <xdr:row>22</xdr:row>
      <xdr:rowOff>163285</xdr:rowOff>
    </xdr:from>
    <xdr:ext cx="2422072" cy="525144"/>
    <xdr:sp macro="" textlink="">
      <xdr:nvSpPr>
        <xdr:cNvPr id="72" name="Shape 51">
          <a:extLst>
            <a:ext uri="{FF2B5EF4-FFF2-40B4-BE49-F238E27FC236}">
              <a16:creationId xmlns:a16="http://schemas.microsoft.com/office/drawing/2014/main" id="{F8699016-66C2-4AE5-8950-C03F3D47C475}"/>
            </a:ext>
          </a:extLst>
        </xdr:cNvPr>
        <xdr:cNvSpPr txBox="1"/>
      </xdr:nvSpPr>
      <xdr:spPr>
        <a:xfrm>
          <a:off x="18451285" y="4884964"/>
          <a:ext cx="2422072" cy="525144"/>
        </a:xfrm>
        <a:prstGeom prst="rect">
          <a:avLst/>
        </a:prstGeom>
        <a:solidFill>
          <a:schemeClr val="lt1"/>
        </a:solidFill>
        <a:ln>
          <a:solidFill>
            <a:srgbClr val="FF0000"/>
          </a:solidFill>
        </a:ln>
      </xdr:spPr>
      <xdr:txBody>
        <a:bodyPr spcFirstLastPara="1" wrap="square" lIns="0" tIns="0" rIns="0" bIns="0" anchor="t" anchorCtr="0">
          <a:spAutoFit/>
        </a:bodyPr>
        <a:lstStyle/>
        <a:p>
          <a:pPr marL="0" lvl="0" indent="0" algn="l" rtl="0">
            <a:spcBef>
              <a:spcPts val="0"/>
            </a:spcBef>
            <a:spcAft>
              <a:spcPts val="0"/>
            </a:spcAft>
            <a:buClr>
              <a:srgbClr val="FF0000"/>
            </a:buClr>
            <a:buSzPts val="1100"/>
            <a:buFont typeface="Calibri"/>
            <a:buNone/>
          </a:pPr>
          <a:r>
            <a:rPr lang="en-US" sz="1050">
              <a:solidFill>
                <a:srgbClr val="FF0000"/>
              </a:solidFill>
              <a:latin typeface="HGPｺﾞｼｯｸM" panose="020B0600000000000000" pitchFamily="50" charset="-128"/>
              <a:ea typeface="HGPｺﾞｼｯｸM" panose="020B0600000000000000" pitchFamily="50" charset="-128"/>
              <a:cs typeface="Calibri"/>
              <a:sym typeface="Calibri"/>
            </a:rPr>
            <a:t>委託者が、使用料を「JASRAC規定額」と指定した場合は、必ず備考欄に利用時間をご記入ください。</a:t>
          </a:r>
          <a:r>
            <a:rPr lang="en-US" altLang="ja-JP" sz="1050">
              <a:solidFill>
                <a:srgbClr val="FF0000"/>
              </a:solidFill>
              <a:latin typeface="HGPｺﾞｼｯｸM" panose="020B0600000000000000" pitchFamily="50" charset="-128"/>
              <a:ea typeface="HGPｺﾞｼｯｸM" panose="020B0600000000000000" pitchFamily="50" charset="-128"/>
              <a:cs typeface="Calibri"/>
              <a:sym typeface="Calibri"/>
            </a:rPr>
            <a:t>(ex. 15</a:t>
          </a:r>
          <a:r>
            <a:rPr lang="ja-JP" altLang="en-US" sz="1050">
              <a:solidFill>
                <a:srgbClr val="FF0000"/>
              </a:solidFill>
              <a:latin typeface="HGPｺﾞｼｯｸM" panose="020B0600000000000000" pitchFamily="50" charset="-128"/>
              <a:ea typeface="HGPｺﾞｼｯｸM" panose="020B0600000000000000" pitchFamily="50" charset="-128"/>
              <a:cs typeface="Calibri"/>
              <a:sym typeface="Calibri"/>
            </a:rPr>
            <a:t>秒　</a:t>
          </a:r>
          <a:r>
            <a:rPr lang="en-US" altLang="ja-JP" sz="1050">
              <a:solidFill>
                <a:srgbClr val="FF0000"/>
              </a:solidFill>
              <a:latin typeface="HGPｺﾞｼｯｸM" panose="020B0600000000000000" pitchFamily="50" charset="-128"/>
              <a:ea typeface="HGPｺﾞｼｯｸM" panose="020B0600000000000000" pitchFamily="50" charset="-128"/>
              <a:cs typeface="Calibri"/>
              <a:sym typeface="Calibri"/>
            </a:rPr>
            <a:t>etc)</a:t>
          </a:r>
          <a:endParaRPr sz="1050">
            <a:solidFill>
              <a:srgbClr val="FF0000"/>
            </a:solidFill>
            <a:latin typeface="HGPｺﾞｼｯｸM" panose="020B0600000000000000" pitchFamily="50" charset="-128"/>
            <a:ea typeface="HGPｺﾞｼｯｸM" panose="020B0600000000000000" pitchFamily="50" charset="-128"/>
            <a:cs typeface="Calibri"/>
            <a:sym typeface="Calibri"/>
          </a:endParaRPr>
        </a:p>
      </xdr:txBody>
    </xdr:sp>
    <xdr:clientData/>
  </xdr:oneCellAnchor>
  <xdr:twoCellAnchor>
    <xdr:from>
      <xdr:col>84</xdr:col>
      <xdr:colOff>95250</xdr:colOff>
      <xdr:row>21</xdr:row>
      <xdr:rowOff>81643</xdr:rowOff>
    </xdr:from>
    <xdr:to>
      <xdr:col>89</xdr:col>
      <xdr:colOff>81642</xdr:colOff>
      <xdr:row>23</xdr:row>
      <xdr:rowOff>208143</xdr:rowOff>
    </xdr:to>
    <xdr:cxnSp macro="">
      <xdr:nvCxnSpPr>
        <xdr:cNvPr id="73" name="直線矢印コネクタ 72">
          <a:extLst>
            <a:ext uri="{FF2B5EF4-FFF2-40B4-BE49-F238E27FC236}">
              <a16:creationId xmlns:a16="http://schemas.microsoft.com/office/drawing/2014/main" id="{A0CBEEBA-D0FA-4E6D-834D-67B11DAE722B}"/>
            </a:ext>
          </a:extLst>
        </xdr:cNvPr>
        <xdr:cNvCxnSpPr>
          <a:stCxn id="72" idx="1"/>
        </xdr:cNvCxnSpPr>
      </xdr:nvCxnSpPr>
      <xdr:spPr>
        <a:xfrm flipH="1" flipV="1">
          <a:off x="17444357" y="4585607"/>
          <a:ext cx="1006928" cy="561929"/>
        </a:xfrm>
        <a:prstGeom prst="straightConnector1">
          <a:avLst/>
        </a:prstGeom>
        <a:ln w="190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13607</xdr:colOff>
      <xdr:row>44</xdr:row>
      <xdr:rowOff>13139</xdr:rowOff>
    </xdr:from>
    <xdr:to>
      <xdr:col>7</xdr:col>
      <xdr:colOff>149678</xdr:colOff>
      <xdr:row>45</xdr:row>
      <xdr:rowOff>0</xdr:rowOff>
    </xdr:to>
    <xdr:cxnSp macro="">
      <xdr:nvCxnSpPr>
        <xdr:cNvPr id="93" name="直線矢印コネクタ 92">
          <a:extLst>
            <a:ext uri="{FF2B5EF4-FFF2-40B4-BE49-F238E27FC236}">
              <a16:creationId xmlns:a16="http://schemas.microsoft.com/office/drawing/2014/main" id="{8CAB8F46-3ECF-48F3-BE99-B4A519AE43C7}"/>
            </a:ext>
          </a:extLst>
        </xdr:cNvPr>
        <xdr:cNvCxnSpPr>
          <a:cxnSpLocks/>
          <a:stCxn id="30" idx="3"/>
        </xdr:cNvCxnSpPr>
      </xdr:nvCxnSpPr>
      <xdr:spPr>
        <a:xfrm>
          <a:off x="1238250" y="9524532"/>
          <a:ext cx="340178" cy="204575"/>
        </a:xfrm>
        <a:prstGeom prst="straightConnector1">
          <a:avLst/>
        </a:prstGeom>
        <a:ln w="190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13607</xdr:colOff>
      <xdr:row>25</xdr:row>
      <xdr:rowOff>54429</xdr:rowOff>
    </xdr:from>
    <xdr:to>
      <xdr:col>8</xdr:col>
      <xdr:colOff>217714</xdr:colOff>
      <xdr:row>26</xdr:row>
      <xdr:rowOff>34018</xdr:rowOff>
    </xdr:to>
    <xdr:cxnSp macro="">
      <xdr:nvCxnSpPr>
        <xdr:cNvPr id="4" name="直線矢印コネクタ 3">
          <a:extLst>
            <a:ext uri="{FF2B5EF4-FFF2-40B4-BE49-F238E27FC236}">
              <a16:creationId xmlns:a16="http://schemas.microsoft.com/office/drawing/2014/main" id="{49DE5CBE-2E9C-408E-A585-23D08C618916}"/>
            </a:ext>
          </a:extLst>
        </xdr:cNvPr>
        <xdr:cNvCxnSpPr>
          <a:stCxn id="23" idx="3"/>
        </xdr:cNvCxnSpPr>
      </xdr:nvCxnSpPr>
      <xdr:spPr>
        <a:xfrm flipV="1">
          <a:off x="1687286" y="5429250"/>
          <a:ext cx="204107" cy="197304"/>
        </a:xfrm>
        <a:prstGeom prst="straightConnector1">
          <a:avLst/>
        </a:prstGeom>
        <a:ln w="190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78</xdr:col>
      <xdr:colOff>148879</xdr:colOff>
      <xdr:row>30</xdr:row>
      <xdr:rowOff>44824</xdr:rowOff>
    </xdr:from>
    <xdr:ext cx="2299607" cy="593911"/>
    <xdr:sp macro="" textlink="">
      <xdr:nvSpPr>
        <xdr:cNvPr id="5" name="Shape 44">
          <a:extLst>
            <a:ext uri="{FF2B5EF4-FFF2-40B4-BE49-F238E27FC236}">
              <a16:creationId xmlns:a16="http://schemas.microsoft.com/office/drawing/2014/main" id="{686E93F2-EB53-3E6C-E858-7EB21485CD97}"/>
            </a:ext>
          </a:extLst>
        </xdr:cNvPr>
        <xdr:cNvSpPr txBox="1"/>
      </xdr:nvSpPr>
      <xdr:spPr>
        <a:xfrm>
          <a:off x="16789614" y="6701118"/>
          <a:ext cx="2299607" cy="593911"/>
        </a:xfrm>
        <a:prstGeom prst="rect">
          <a:avLst/>
        </a:prstGeom>
        <a:solidFill>
          <a:schemeClr val="lt1"/>
        </a:solidFill>
        <a:ln>
          <a:solidFill>
            <a:srgbClr val="FF0000"/>
          </a:solidFill>
        </a:ln>
      </xdr:spPr>
      <xdr:txBody>
        <a:bodyPr spcFirstLastPara="1" wrap="square" lIns="0" tIns="0" rIns="0" bIns="0" anchor="t" anchorCtr="0">
          <a:noAutofit/>
        </a:bodyPr>
        <a:lstStyle/>
        <a:p>
          <a:pPr marL="0" lvl="0" indent="0" algn="l" rtl="0">
            <a:spcBef>
              <a:spcPts val="0"/>
            </a:spcBef>
            <a:spcAft>
              <a:spcPts val="0"/>
            </a:spcAft>
            <a:buClr>
              <a:srgbClr val="FF0000"/>
            </a:buClr>
            <a:buSzPts val="1100"/>
            <a:buFont typeface="Calibri"/>
            <a:buNone/>
          </a:pPr>
          <a:r>
            <a:rPr lang="ja-JP" altLang="en-US" sz="1050">
              <a:solidFill>
                <a:srgbClr val="FF0000"/>
              </a:solidFill>
              <a:latin typeface="HGPｺﾞｼｯｸM" panose="020B0600000000000000" pitchFamily="50" charset="-128"/>
              <a:ea typeface="HGPｺﾞｼｯｸM" panose="020B0600000000000000" pitchFamily="50" charset="-128"/>
              <a:cs typeface="Calibri"/>
              <a:sym typeface="Calibri"/>
            </a:rPr>
            <a:t>製造数が未定の場合、製造時の使用料の取り扱いについて同意を得た内容を必ず備考入力してください。</a:t>
          </a:r>
          <a:endParaRPr sz="1200">
            <a:latin typeface="HGPｺﾞｼｯｸM" panose="020B0600000000000000" pitchFamily="50" charset="-128"/>
            <a:ea typeface="HGPｺﾞｼｯｸM" panose="020B0600000000000000" pitchFamily="50" charset="-128"/>
          </a:endParaRPr>
        </a:p>
      </xdr:txBody>
    </xdr:sp>
    <xdr:clientData/>
  </xdr:oneCellAnchor>
  <xdr:twoCellAnchor>
    <xdr:from>
      <xdr:col>83</xdr:col>
      <xdr:colOff>100453</xdr:colOff>
      <xdr:row>28</xdr:row>
      <xdr:rowOff>44823</xdr:rowOff>
    </xdr:from>
    <xdr:to>
      <xdr:col>83</xdr:col>
      <xdr:colOff>112059</xdr:colOff>
      <xdr:row>30</xdr:row>
      <xdr:rowOff>44824</xdr:rowOff>
    </xdr:to>
    <xdr:cxnSp macro="">
      <xdr:nvCxnSpPr>
        <xdr:cNvPr id="11" name="直線矢印コネクタ 10">
          <a:extLst>
            <a:ext uri="{FF2B5EF4-FFF2-40B4-BE49-F238E27FC236}">
              <a16:creationId xmlns:a16="http://schemas.microsoft.com/office/drawing/2014/main" id="{DDD8339C-A191-B4FA-B901-39C4EAB559F0}"/>
            </a:ext>
          </a:extLst>
        </xdr:cNvPr>
        <xdr:cNvCxnSpPr>
          <a:endCxn id="16" idx="2"/>
        </xdr:cNvCxnSpPr>
      </xdr:nvCxnSpPr>
      <xdr:spPr>
        <a:xfrm flipH="1" flipV="1">
          <a:off x="17805747" y="6252882"/>
          <a:ext cx="11606" cy="448236"/>
        </a:xfrm>
        <a:prstGeom prst="straightConnector1">
          <a:avLst/>
        </a:prstGeom>
        <a:ln w="190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77</xdr:col>
      <xdr:colOff>144875</xdr:colOff>
      <xdr:row>25</xdr:row>
      <xdr:rowOff>198504</xdr:rowOff>
    </xdr:from>
    <xdr:ext cx="2466095" cy="518672"/>
    <xdr:sp macro="" textlink="">
      <xdr:nvSpPr>
        <xdr:cNvPr id="16" name="Shape 5">
          <a:extLst>
            <a:ext uri="{FF2B5EF4-FFF2-40B4-BE49-F238E27FC236}">
              <a16:creationId xmlns:a16="http://schemas.microsoft.com/office/drawing/2014/main" id="{8574813F-0E59-9954-EBC8-DE500897E3A9}"/>
            </a:ext>
          </a:extLst>
        </xdr:cNvPr>
        <xdr:cNvSpPr/>
      </xdr:nvSpPr>
      <xdr:spPr>
        <a:xfrm>
          <a:off x="16572699" y="5734210"/>
          <a:ext cx="2466095" cy="518672"/>
        </a:xfrm>
        <a:prstGeom prst="roundRect">
          <a:avLst>
            <a:gd name="adj" fmla="val 6061"/>
          </a:avLst>
        </a:prstGeom>
        <a:noFill/>
        <a:ln w="19050" cap="flat" cmpd="sng">
          <a:solidFill>
            <a:srgbClr val="FF0000"/>
          </a:solidFill>
          <a:prstDash val="solid"/>
          <a:round/>
          <a:headEnd type="none" w="sm" len="sm"/>
          <a:tailEnd type="none" w="sm" len="sm"/>
        </a:ln>
      </xdr:spPr>
      <xdr:txBody>
        <a:bodyPr spcFirstLastPara="1" wrap="square" lIns="91425" tIns="91425" rIns="91425" bIns="91425" anchor="ctr" anchorCtr="0">
          <a:noAutofit/>
        </a:bodyPr>
        <a:lstStyle/>
        <a:p>
          <a:pPr marL="0" marR="0" lvl="0" indent="0" algn="l" defTabSz="914400" rtl="0" eaLnBrk="1" fontAlgn="auto" latinLnBrk="0" hangingPunct="1">
            <a:lnSpc>
              <a:spcPct val="100000"/>
            </a:lnSpc>
            <a:spcBef>
              <a:spcPts val="0"/>
            </a:spcBef>
            <a:spcAft>
              <a:spcPts val="0"/>
            </a:spcAft>
            <a:buClrTx/>
            <a:buSzPts val="1400"/>
            <a:buFont typeface="Arial"/>
            <a:buNone/>
            <a:tabLst/>
            <a:defRPr/>
          </a:pPr>
          <a:endParaRPr kumimoji="0" sz="1400" b="0" i="0" u="none" strike="noStrike" kern="0" cap="none" spc="0" normalizeH="0" baseline="0" noProof="0">
            <a:ln>
              <a:noFill/>
            </a:ln>
            <a:solidFill>
              <a:sysClr val="windowText" lastClr="000000"/>
            </a:solidFill>
            <a:effectLst/>
            <a:uLnTx/>
            <a:uFillTx/>
          </a:endParaRPr>
        </a:p>
      </xdr:txBody>
    </xdr:sp>
    <xdr:clientData/>
  </xdr:oneCellAnchor>
  <xdr:twoCellAnchor>
    <xdr:from>
      <xdr:col>91</xdr:col>
      <xdr:colOff>22412</xdr:colOff>
      <xdr:row>26</xdr:row>
      <xdr:rowOff>22412</xdr:rowOff>
    </xdr:from>
    <xdr:to>
      <xdr:col>101</xdr:col>
      <xdr:colOff>67236</xdr:colOff>
      <xdr:row>33</xdr:row>
      <xdr:rowOff>33618</xdr:rowOff>
    </xdr:to>
    <xdr:sp macro="" textlink="">
      <xdr:nvSpPr>
        <xdr:cNvPr id="19" name="テキスト ボックス 18">
          <a:extLst>
            <a:ext uri="{FF2B5EF4-FFF2-40B4-BE49-F238E27FC236}">
              <a16:creationId xmlns:a16="http://schemas.microsoft.com/office/drawing/2014/main" id="{3AE7D97D-D0B0-01C5-F0D0-89A60AC8F16B}"/>
            </a:ext>
          </a:extLst>
        </xdr:cNvPr>
        <xdr:cNvSpPr txBox="1"/>
      </xdr:nvSpPr>
      <xdr:spPr>
        <a:xfrm>
          <a:off x="19408588" y="5782236"/>
          <a:ext cx="2061883" cy="158002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例１</a:t>
          </a:r>
          <a:endParaRPr kumimoji="1" lang="en-US" altLang="ja-JP" sz="1100"/>
        </a:p>
        <a:p>
          <a:r>
            <a:rPr kumimoji="1" lang="ja-JP" altLang="en-US" sz="1100"/>
            <a:t>使用料規程第</a:t>
          </a:r>
          <a:r>
            <a:rPr kumimoji="1" lang="en-US" altLang="ja-JP" sz="1100"/>
            <a:t>7</a:t>
          </a:r>
          <a:r>
            <a:rPr kumimoji="1" lang="ja-JP" altLang="en-US" sz="1100"/>
            <a:t>節ﾋﾞﾃﾞｵｸﾞﾗﾑ録音</a:t>
          </a:r>
          <a:r>
            <a:rPr kumimoji="1" lang="en-US" altLang="ja-JP" sz="1100"/>
            <a:t>1</a:t>
          </a:r>
          <a:r>
            <a:rPr kumimoji="1" lang="ja-JP" altLang="en-US" sz="1100"/>
            <a:t>商用複製</a:t>
          </a:r>
          <a:r>
            <a:rPr kumimoji="1" lang="en-US" altLang="ja-JP" sz="1100"/>
            <a:t>(3)(1)</a:t>
          </a:r>
          <a:r>
            <a:rPr kumimoji="1" lang="ja-JP" altLang="en-US" sz="1100"/>
            <a:t>及び</a:t>
          </a:r>
          <a:r>
            <a:rPr kumimoji="1" lang="en-US" altLang="ja-JP" sz="1100"/>
            <a:t>(2)</a:t>
          </a:r>
          <a:r>
            <a:rPr kumimoji="1" lang="ja-JP" altLang="en-US" sz="1100"/>
            <a:t>以外の目的で複製する場合ｲ音楽のﾋﾞﾃﾞｵｸﾞﾗﾑ以外のﾋﾞﾃﾞｵｸﾞﾗﾑ</a:t>
          </a:r>
          <a:r>
            <a:rPr kumimoji="1" lang="en-US" altLang="ja-JP" sz="1100"/>
            <a:t>(</a:t>
          </a:r>
          <a:r>
            <a:rPr kumimoji="1" lang="ja-JP" altLang="en-US" sz="1100"/>
            <a:t>ｲ</a:t>
          </a:r>
          <a:r>
            <a:rPr kumimoji="1" lang="en-US" altLang="ja-JP" sz="1100"/>
            <a:t>)</a:t>
          </a:r>
          <a:r>
            <a:rPr kumimoji="1" lang="ja-JP" altLang="en-US" sz="1100"/>
            <a:t>複製使用料相当額を使用料とし、製造数確定後別途申請とする。</a:t>
          </a:r>
        </a:p>
      </xdr:txBody>
    </xdr:sp>
    <xdr:clientData/>
  </xdr:twoCellAnchor>
  <xdr:twoCellAnchor>
    <xdr:from>
      <xdr:col>91</xdr:col>
      <xdr:colOff>33618</xdr:colOff>
      <xdr:row>33</xdr:row>
      <xdr:rowOff>134473</xdr:rowOff>
    </xdr:from>
    <xdr:to>
      <xdr:col>101</xdr:col>
      <xdr:colOff>78442</xdr:colOff>
      <xdr:row>39</xdr:row>
      <xdr:rowOff>56031</xdr:rowOff>
    </xdr:to>
    <xdr:sp macro="" textlink="">
      <xdr:nvSpPr>
        <xdr:cNvPr id="21" name="テキスト ボックス 20">
          <a:extLst>
            <a:ext uri="{FF2B5EF4-FFF2-40B4-BE49-F238E27FC236}">
              <a16:creationId xmlns:a16="http://schemas.microsoft.com/office/drawing/2014/main" id="{4724878A-E5CC-2A92-BF7A-9D6990DDD0C6}"/>
            </a:ext>
          </a:extLst>
        </xdr:cNvPr>
        <xdr:cNvSpPr txBox="1"/>
      </xdr:nvSpPr>
      <xdr:spPr>
        <a:xfrm>
          <a:off x="19419794" y="7463120"/>
          <a:ext cx="2061883" cy="126626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例２</a:t>
          </a:r>
          <a:endParaRPr kumimoji="1" lang="en-US" altLang="ja-JP" sz="1100"/>
        </a:p>
        <a:p>
          <a:r>
            <a:rPr kumimoji="1" lang="ja-JP" altLang="en-US" sz="1100"/>
            <a:t>使用料規程第</a:t>
          </a:r>
          <a:r>
            <a:rPr kumimoji="1" lang="en-US" altLang="ja-JP" sz="1100"/>
            <a:t>7</a:t>
          </a:r>
          <a:r>
            <a:rPr kumimoji="1" lang="ja-JP" altLang="en-US" sz="1100"/>
            <a:t>節ﾋﾞﾃﾞｵｸﾞﾗﾑ録音</a:t>
          </a:r>
          <a:r>
            <a:rPr kumimoji="1" lang="en-US" altLang="ja-JP" sz="1100"/>
            <a:t>1</a:t>
          </a:r>
          <a:r>
            <a:rPr kumimoji="1" lang="ja-JP" altLang="en-US" sz="1100"/>
            <a:t>商用複製</a:t>
          </a:r>
          <a:r>
            <a:rPr kumimoji="1" lang="en-US" altLang="ja-JP" sz="1100"/>
            <a:t>(3)(1)</a:t>
          </a:r>
          <a:r>
            <a:rPr kumimoji="1" lang="ja-JP" altLang="en-US" sz="1100"/>
            <a:t>及び</a:t>
          </a:r>
          <a:r>
            <a:rPr kumimoji="1" lang="en-US" altLang="ja-JP" sz="1100"/>
            <a:t>(2)</a:t>
          </a:r>
          <a:r>
            <a:rPr kumimoji="1" lang="ja-JP" altLang="en-US" sz="1100"/>
            <a:t>以外の目的で複製する場合ｲ音楽のﾋﾞﾃﾞｵｸﾞﾗﾑ以外のﾋﾞﾃﾞｵｸﾞﾗﾑ</a:t>
          </a:r>
          <a:r>
            <a:rPr kumimoji="1" lang="en-US" altLang="ja-JP" sz="1100"/>
            <a:t>(</a:t>
          </a:r>
          <a:r>
            <a:rPr kumimoji="1" lang="ja-JP" altLang="en-US" sz="1100"/>
            <a:t>ｲ</a:t>
          </a:r>
          <a:r>
            <a:rPr kumimoji="1" lang="en-US" altLang="ja-JP" sz="1100"/>
            <a:t>)</a:t>
          </a:r>
          <a:r>
            <a:rPr kumimoji="1" lang="ja-JP" altLang="en-US" sz="1100"/>
            <a:t>複製使用料相当額とする。</a:t>
          </a:r>
        </a:p>
      </xdr:txBody>
    </xdr:sp>
    <xdr:clientData/>
  </xdr:twoCellAnchor>
  <xdr:twoCellAnchor>
    <xdr:from>
      <xdr:col>91</xdr:col>
      <xdr:colOff>22412</xdr:colOff>
      <xdr:row>39</xdr:row>
      <xdr:rowOff>156885</xdr:rowOff>
    </xdr:from>
    <xdr:to>
      <xdr:col>101</xdr:col>
      <xdr:colOff>67236</xdr:colOff>
      <xdr:row>47</xdr:row>
      <xdr:rowOff>0</xdr:rowOff>
    </xdr:to>
    <xdr:sp macro="" textlink="">
      <xdr:nvSpPr>
        <xdr:cNvPr id="22" name="テキスト ボックス 21">
          <a:extLst>
            <a:ext uri="{FF2B5EF4-FFF2-40B4-BE49-F238E27FC236}">
              <a16:creationId xmlns:a16="http://schemas.microsoft.com/office/drawing/2014/main" id="{CDFBD95D-0B04-7A3F-C046-D3CAA58B017A}"/>
            </a:ext>
          </a:extLst>
        </xdr:cNvPr>
        <xdr:cNvSpPr txBox="1"/>
      </xdr:nvSpPr>
      <xdr:spPr>
        <a:xfrm>
          <a:off x="19408588" y="8830238"/>
          <a:ext cx="2061883" cy="163605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例３</a:t>
          </a:r>
          <a:endParaRPr kumimoji="1" lang="en-US" altLang="ja-JP" sz="1100"/>
        </a:p>
        <a:p>
          <a:r>
            <a:rPr kumimoji="1" lang="ja-JP" altLang="en-US" sz="1100"/>
            <a:t>使用料規程第</a:t>
          </a:r>
          <a:r>
            <a:rPr kumimoji="1" lang="en-US" altLang="ja-JP" sz="1100"/>
            <a:t>7</a:t>
          </a:r>
          <a:r>
            <a:rPr kumimoji="1" lang="ja-JP" altLang="en-US" sz="1100"/>
            <a:t>節ﾋﾞﾃﾞｵｸﾞﾗﾑ録音</a:t>
          </a:r>
          <a:r>
            <a:rPr kumimoji="1" lang="en-US" altLang="ja-JP" sz="1100"/>
            <a:t>1</a:t>
          </a:r>
          <a:r>
            <a:rPr kumimoji="1" lang="ja-JP" altLang="en-US" sz="1100"/>
            <a:t>商用複製</a:t>
          </a:r>
          <a:r>
            <a:rPr kumimoji="1" lang="en-US" altLang="ja-JP" sz="1100"/>
            <a:t>(3)(1)</a:t>
          </a:r>
          <a:r>
            <a:rPr kumimoji="1" lang="ja-JP" altLang="en-US" sz="1100"/>
            <a:t>及び</a:t>
          </a:r>
          <a:r>
            <a:rPr kumimoji="1" lang="en-US" altLang="ja-JP" sz="1100"/>
            <a:t>(2)</a:t>
          </a:r>
          <a:r>
            <a:rPr kumimoji="1" lang="ja-JP" altLang="en-US" sz="1100"/>
            <a:t>以外の目的で複製する場合ｲ音楽のﾋﾞﾃﾞｵｸﾞﾗﾑ以外のﾋﾞﾃﾞｵｸﾞﾗﾑ</a:t>
          </a:r>
          <a:r>
            <a:rPr kumimoji="1" lang="en-US" altLang="ja-JP" sz="1100"/>
            <a:t>(</a:t>
          </a:r>
          <a:r>
            <a:rPr kumimoji="1" lang="ja-JP" altLang="en-US" sz="1100"/>
            <a:t>ｲ</a:t>
          </a:r>
          <a:r>
            <a:rPr kumimoji="1" lang="en-US" altLang="ja-JP" sz="1100"/>
            <a:t>)</a:t>
          </a:r>
          <a:r>
            <a:rPr kumimoji="1" lang="ja-JP" altLang="en-US" sz="1100"/>
            <a:t>複製使用料相当額●●円に貴社権利保有率を乗じた額とする。</a:t>
          </a:r>
        </a:p>
      </xdr:txBody>
    </xdr:sp>
    <xdr:clientData/>
  </xdr:twoCellAnchor>
  <xdr:oneCellAnchor>
    <xdr:from>
      <xdr:col>90</xdr:col>
      <xdr:colOff>32816</xdr:colOff>
      <xdr:row>25</xdr:row>
      <xdr:rowOff>164886</xdr:rowOff>
    </xdr:from>
    <xdr:ext cx="2466095" cy="5001026"/>
    <xdr:sp macro="" textlink="">
      <xdr:nvSpPr>
        <xdr:cNvPr id="31" name="Shape 5">
          <a:extLst>
            <a:ext uri="{FF2B5EF4-FFF2-40B4-BE49-F238E27FC236}">
              <a16:creationId xmlns:a16="http://schemas.microsoft.com/office/drawing/2014/main" id="{E08C677C-AE9D-CF0A-9EE7-4A5361C4FA88}"/>
            </a:ext>
          </a:extLst>
        </xdr:cNvPr>
        <xdr:cNvSpPr/>
      </xdr:nvSpPr>
      <xdr:spPr>
        <a:xfrm>
          <a:off x="19217287" y="5700592"/>
          <a:ext cx="2466095" cy="5001026"/>
        </a:xfrm>
        <a:prstGeom prst="roundRect">
          <a:avLst>
            <a:gd name="adj" fmla="val 6061"/>
          </a:avLst>
        </a:prstGeom>
        <a:noFill/>
        <a:ln w="19050" cap="flat" cmpd="sng">
          <a:solidFill>
            <a:srgbClr val="FF0000"/>
          </a:solidFill>
          <a:prstDash val="solid"/>
          <a:round/>
          <a:headEnd type="none" w="sm" len="sm"/>
          <a:tailEnd type="none" w="sm" len="sm"/>
        </a:ln>
      </xdr:spPr>
      <xdr:txBody>
        <a:bodyPr spcFirstLastPara="1" wrap="square" lIns="91425" tIns="91425" rIns="91425" bIns="91425" anchor="ctr" anchorCtr="0">
          <a:noAutofit/>
        </a:bodyPr>
        <a:lstStyle/>
        <a:p>
          <a:pPr marL="0" marR="0" lvl="0" indent="0" algn="l" defTabSz="914400" rtl="0" eaLnBrk="1" fontAlgn="auto" latinLnBrk="0" hangingPunct="1">
            <a:lnSpc>
              <a:spcPct val="100000"/>
            </a:lnSpc>
            <a:spcBef>
              <a:spcPts val="0"/>
            </a:spcBef>
            <a:spcAft>
              <a:spcPts val="0"/>
            </a:spcAft>
            <a:buClrTx/>
            <a:buSzPts val="1400"/>
            <a:buFont typeface="Arial"/>
            <a:buNone/>
            <a:tabLst/>
            <a:defRPr/>
          </a:pPr>
          <a:endParaRPr kumimoji="0" sz="1400" b="0" i="0" u="none" strike="noStrike" kern="0" cap="none" spc="0" normalizeH="0" baseline="0" noProof="0">
            <a:ln>
              <a:noFill/>
            </a:ln>
            <a:solidFill>
              <a:sysClr val="windowText" lastClr="000000"/>
            </a:solidFill>
            <a:effectLst/>
            <a:uLnTx/>
            <a:uFillTx/>
          </a:endParaRPr>
        </a:p>
      </xdr:txBody>
    </xdr:sp>
    <xdr:clientData/>
  </xdr:oneCellAnchor>
  <xdr:twoCellAnchor>
    <xdr:from>
      <xdr:col>86</xdr:col>
      <xdr:colOff>123265</xdr:colOff>
      <xdr:row>28</xdr:row>
      <xdr:rowOff>67235</xdr:rowOff>
    </xdr:from>
    <xdr:to>
      <xdr:col>90</xdr:col>
      <xdr:colOff>22411</xdr:colOff>
      <xdr:row>29</xdr:row>
      <xdr:rowOff>33618</xdr:rowOff>
    </xdr:to>
    <xdr:cxnSp macro="">
      <xdr:nvCxnSpPr>
        <xdr:cNvPr id="32" name="直線矢印コネクタ 31">
          <a:extLst>
            <a:ext uri="{FF2B5EF4-FFF2-40B4-BE49-F238E27FC236}">
              <a16:creationId xmlns:a16="http://schemas.microsoft.com/office/drawing/2014/main" id="{89157409-6FC2-FA75-1226-1DE9474CF393}"/>
            </a:ext>
          </a:extLst>
        </xdr:cNvPr>
        <xdr:cNvCxnSpPr/>
      </xdr:nvCxnSpPr>
      <xdr:spPr>
        <a:xfrm>
          <a:off x="18467294" y="6275294"/>
          <a:ext cx="739588" cy="190500"/>
        </a:xfrm>
        <a:prstGeom prst="straightConnector1">
          <a:avLst/>
        </a:prstGeom>
        <a:ln w="190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156881</xdr:colOff>
      <xdr:row>11</xdr:row>
      <xdr:rowOff>204906</xdr:rowOff>
    </xdr:from>
    <xdr:to>
      <xdr:col>63</xdr:col>
      <xdr:colOff>100853</xdr:colOff>
      <xdr:row>13</xdr:row>
      <xdr:rowOff>179295</xdr:rowOff>
    </xdr:to>
    <xdr:grpSp>
      <xdr:nvGrpSpPr>
        <xdr:cNvPr id="12" name="グループ化 11">
          <a:extLst>
            <a:ext uri="{FF2B5EF4-FFF2-40B4-BE49-F238E27FC236}">
              <a16:creationId xmlns:a16="http://schemas.microsoft.com/office/drawing/2014/main" id="{3142C2FD-0BFE-0E88-81BB-B455C36B906F}"/>
            </a:ext>
          </a:extLst>
        </xdr:cNvPr>
        <xdr:cNvGrpSpPr/>
      </xdr:nvGrpSpPr>
      <xdr:grpSpPr>
        <a:xfrm>
          <a:off x="9137595" y="2531727"/>
          <a:ext cx="4026115" cy="409818"/>
          <a:chOff x="14657294" y="2737435"/>
          <a:chExt cx="4202207" cy="422624"/>
        </a:xfrm>
      </xdr:grpSpPr>
      <xdr:sp macro="" textlink="">
        <xdr:nvSpPr>
          <xdr:cNvPr id="13" name="Shape 35">
            <a:extLst>
              <a:ext uri="{FF2B5EF4-FFF2-40B4-BE49-F238E27FC236}">
                <a16:creationId xmlns:a16="http://schemas.microsoft.com/office/drawing/2014/main" id="{2F03E016-17E5-8B2E-C070-E76993B06EAD}"/>
              </a:ext>
            </a:extLst>
          </xdr:cNvPr>
          <xdr:cNvSpPr txBox="1"/>
        </xdr:nvSpPr>
        <xdr:spPr>
          <a:xfrm>
            <a:off x="15120738" y="2737435"/>
            <a:ext cx="3738763" cy="350096"/>
          </a:xfrm>
          <a:prstGeom prst="rect">
            <a:avLst/>
          </a:prstGeom>
          <a:solidFill>
            <a:schemeClr val="lt1"/>
          </a:solidFill>
          <a:ln>
            <a:solidFill>
              <a:srgbClr val="FF0000"/>
            </a:solidFill>
          </a:ln>
        </xdr:spPr>
        <xdr:txBody>
          <a:bodyPr spcFirstLastPara="1" wrap="square" lIns="0" tIns="0" rIns="0" bIns="0" anchor="t" anchorCtr="0">
            <a:spAutoFit/>
          </a:bodyPr>
          <a:lstStyle/>
          <a:p>
            <a:pPr marL="0" lvl="0" indent="0" algn="l" rtl="0">
              <a:spcBef>
                <a:spcPts val="0"/>
              </a:spcBef>
              <a:spcAft>
                <a:spcPts val="0"/>
              </a:spcAft>
              <a:buClr>
                <a:srgbClr val="FF0000"/>
              </a:buClr>
              <a:buSzPts val="1100"/>
              <a:buFont typeface="Calibri"/>
              <a:buNone/>
            </a:pPr>
            <a:r>
              <a:rPr lang="ja-JP" altLang="en-US" sz="1050">
                <a:solidFill>
                  <a:srgbClr val="FF0000"/>
                </a:solidFill>
                <a:latin typeface="HGPｺﾞｼｯｸM" panose="020B0600000000000000" pitchFamily="50" charset="-128"/>
                <a:ea typeface="HGPｺﾞｼｯｸM" panose="020B0600000000000000" pitchFamily="50" charset="-128"/>
              </a:rPr>
              <a:t> 利用サイト・サービスの限定なし</a:t>
            </a:r>
            <a:r>
              <a:rPr lang="en-US" altLang="ja-JP" sz="1050" baseline="0">
                <a:solidFill>
                  <a:srgbClr val="FF0000"/>
                </a:solidFill>
                <a:latin typeface="HGPｺﾞｼｯｸM" panose="020B0600000000000000" pitchFamily="50" charset="-128"/>
                <a:ea typeface="HGPｺﾞｼｯｸM" panose="020B0600000000000000" pitchFamily="50" charset="-128"/>
              </a:rPr>
              <a:t> </a:t>
            </a:r>
            <a:r>
              <a:rPr lang="en-US" altLang="ja-JP" sz="1050">
                <a:solidFill>
                  <a:srgbClr val="FF0000"/>
                </a:solidFill>
                <a:latin typeface="HGPｺﾞｼｯｸM" panose="020B0600000000000000" pitchFamily="50" charset="-128"/>
                <a:ea typeface="HGPｺﾞｼｯｸM" panose="020B0600000000000000" pitchFamily="50" charset="-128"/>
              </a:rPr>
              <a:t>or</a:t>
            </a:r>
            <a:r>
              <a:rPr lang="en-US" altLang="ja-JP" sz="1050" baseline="0">
                <a:solidFill>
                  <a:srgbClr val="FF0000"/>
                </a:solidFill>
                <a:latin typeface="HGPｺﾞｼｯｸM" panose="020B0600000000000000" pitchFamily="50" charset="-128"/>
                <a:ea typeface="HGPｺﾞｼｯｸM" panose="020B0600000000000000" pitchFamily="50" charset="-128"/>
              </a:rPr>
              <a:t> </a:t>
            </a:r>
          </a:p>
          <a:p>
            <a:pPr marL="0" lvl="0" indent="0" algn="l" rtl="0">
              <a:spcBef>
                <a:spcPts val="0"/>
              </a:spcBef>
              <a:spcAft>
                <a:spcPts val="0"/>
              </a:spcAft>
              <a:buClr>
                <a:srgbClr val="FF0000"/>
              </a:buClr>
              <a:buSzPts val="1100"/>
              <a:buFont typeface="Calibri"/>
              <a:buNone/>
            </a:pPr>
            <a:r>
              <a:rPr lang="ja-JP" altLang="en-US" sz="1050">
                <a:solidFill>
                  <a:srgbClr val="FF0000"/>
                </a:solidFill>
                <a:latin typeface="HGPｺﾞｼｯｸM" panose="020B0600000000000000" pitchFamily="50" charset="-128"/>
                <a:ea typeface="HGPｺﾞｼｯｸM" panose="020B0600000000000000" pitchFamily="50" charset="-128"/>
              </a:rPr>
              <a:t>利用サイト・サービスの限定有（以下記載） を選択してください。</a:t>
            </a:r>
            <a:endParaRPr lang="en-US" altLang="ja-JP" sz="1050">
              <a:solidFill>
                <a:srgbClr val="FF0000"/>
              </a:solidFill>
              <a:latin typeface="HGPｺﾞｼｯｸM" panose="020B0600000000000000" pitchFamily="50" charset="-128"/>
              <a:ea typeface="HGPｺﾞｼｯｸM" panose="020B0600000000000000" pitchFamily="50" charset="-128"/>
            </a:endParaRPr>
          </a:p>
        </xdr:txBody>
      </xdr:sp>
      <xdr:cxnSp macro="">
        <xdr:nvCxnSpPr>
          <xdr:cNvPr id="14" name="直線矢印コネクタ 13">
            <a:extLst>
              <a:ext uri="{FF2B5EF4-FFF2-40B4-BE49-F238E27FC236}">
                <a16:creationId xmlns:a16="http://schemas.microsoft.com/office/drawing/2014/main" id="{42CCA10B-7B88-5822-E72C-47D4681DC1AC}"/>
              </a:ext>
            </a:extLst>
          </xdr:cNvPr>
          <xdr:cNvCxnSpPr>
            <a:cxnSpLocks/>
            <a:stCxn id="13" idx="1"/>
          </xdr:cNvCxnSpPr>
        </xdr:nvCxnSpPr>
        <xdr:spPr>
          <a:xfrm flipH="1">
            <a:off x="14657294" y="2912483"/>
            <a:ext cx="463444" cy="247576"/>
          </a:xfrm>
          <a:prstGeom prst="straightConnector1">
            <a:avLst/>
          </a:prstGeom>
          <a:ln w="190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oneCellAnchor>
    <xdr:from>
      <xdr:col>41</xdr:col>
      <xdr:colOff>1</xdr:colOff>
      <xdr:row>13</xdr:row>
      <xdr:rowOff>198503</xdr:rowOff>
    </xdr:from>
    <xdr:ext cx="5558118" cy="283349"/>
    <xdr:sp macro="" textlink="">
      <xdr:nvSpPr>
        <xdr:cNvPr id="17" name="Shape 5">
          <a:extLst>
            <a:ext uri="{FF2B5EF4-FFF2-40B4-BE49-F238E27FC236}">
              <a16:creationId xmlns:a16="http://schemas.microsoft.com/office/drawing/2014/main" id="{3C560099-B119-5054-7DBF-92BF8F4FE483}"/>
            </a:ext>
          </a:extLst>
        </xdr:cNvPr>
        <xdr:cNvSpPr/>
      </xdr:nvSpPr>
      <xdr:spPr>
        <a:xfrm>
          <a:off x="8763001" y="3044797"/>
          <a:ext cx="5558118" cy="283349"/>
        </a:xfrm>
        <a:prstGeom prst="roundRect">
          <a:avLst>
            <a:gd name="adj" fmla="val 6061"/>
          </a:avLst>
        </a:prstGeom>
        <a:noFill/>
        <a:ln w="19050" cap="flat" cmpd="sng">
          <a:solidFill>
            <a:srgbClr val="FF0000"/>
          </a:solidFill>
          <a:prstDash val="solid"/>
          <a:round/>
          <a:headEnd type="none" w="sm" len="sm"/>
          <a:tailEnd type="none" w="sm" len="sm"/>
        </a:ln>
      </xdr:spPr>
      <xdr:txBody>
        <a:bodyPr spcFirstLastPara="1" wrap="square" lIns="91425" tIns="91425" rIns="91425" bIns="91425" anchor="ctr" anchorCtr="0">
          <a:noAutofit/>
        </a:bodyPr>
        <a:lstStyle/>
        <a:p>
          <a:pPr marL="0" marR="0" lvl="0" indent="0" algn="l" defTabSz="914400" rtl="0" eaLnBrk="1" fontAlgn="auto" latinLnBrk="0" hangingPunct="1">
            <a:lnSpc>
              <a:spcPct val="100000"/>
            </a:lnSpc>
            <a:spcBef>
              <a:spcPts val="0"/>
            </a:spcBef>
            <a:spcAft>
              <a:spcPts val="0"/>
            </a:spcAft>
            <a:buClrTx/>
            <a:buSzPts val="1400"/>
            <a:buFont typeface="Arial"/>
            <a:buNone/>
            <a:tabLst/>
            <a:defRPr/>
          </a:pPr>
          <a:endParaRPr kumimoji="0" sz="1400" b="0" i="0" u="none" strike="noStrike" kern="0" cap="none" spc="0" normalizeH="0" baseline="0" noProof="0">
            <a:ln>
              <a:noFill/>
            </a:ln>
            <a:solidFill>
              <a:sysClr val="windowText" lastClr="000000"/>
            </a:solidFill>
            <a:effectLst/>
            <a:uLnTx/>
            <a:uFillTx/>
          </a:endParaRPr>
        </a:p>
      </xdr:txBody>
    </xdr:sp>
    <xdr:clientData/>
  </xdr:oneCellAnchor>
  <xdr:twoCellAnchor>
    <xdr:from>
      <xdr:col>56</xdr:col>
      <xdr:colOff>56030</xdr:colOff>
      <xdr:row>21</xdr:row>
      <xdr:rowOff>204107</xdr:rowOff>
    </xdr:from>
    <xdr:to>
      <xdr:col>57</xdr:col>
      <xdr:colOff>27215</xdr:colOff>
      <xdr:row>31</xdr:row>
      <xdr:rowOff>212912</xdr:rowOff>
    </xdr:to>
    <xdr:cxnSp macro="">
      <xdr:nvCxnSpPr>
        <xdr:cNvPr id="24" name="直線矢印コネクタ 23">
          <a:extLst>
            <a:ext uri="{FF2B5EF4-FFF2-40B4-BE49-F238E27FC236}">
              <a16:creationId xmlns:a16="http://schemas.microsoft.com/office/drawing/2014/main" id="{D41AA7E1-4948-4BA7-B214-C36C75080253}"/>
            </a:ext>
          </a:extLst>
        </xdr:cNvPr>
        <xdr:cNvCxnSpPr/>
      </xdr:nvCxnSpPr>
      <xdr:spPr>
        <a:xfrm flipV="1">
          <a:off x="11867030" y="4757057"/>
          <a:ext cx="180735" cy="2199555"/>
        </a:xfrm>
        <a:prstGeom prst="straightConnector1">
          <a:avLst/>
        </a:prstGeom>
        <a:ln w="190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84</xdr:col>
      <xdr:colOff>95250</xdr:colOff>
      <xdr:row>21</xdr:row>
      <xdr:rowOff>81643</xdr:rowOff>
    </xdr:from>
    <xdr:to>
      <xdr:col>89</xdr:col>
      <xdr:colOff>81642</xdr:colOff>
      <xdr:row>23</xdr:row>
      <xdr:rowOff>208143</xdr:rowOff>
    </xdr:to>
    <xdr:cxnSp macro="">
      <xdr:nvCxnSpPr>
        <xdr:cNvPr id="25" name="直線矢印コネクタ 24">
          <a:extLst>
            <a:ext uri="{FF2B5EF4-FFF2-40B4-BE49-F238E27FC236}">
              <a16:creationId xmlns:a16="http://schemas.microsoft.com/office/drawing/2014/main" id="{2AD21806-802F-416D-9E6E-5E8BBDFAB659}"/>
            </a:ext>
          </a:extLst>
        </xdr:cNvPr>
        <xdr:cNvCxnSpPr/>
      </xdr:nvCxnSpPr>
      <xdr:spPr>
        <a:xfrm flipH="1" flipV="1">
          <a:off x="17773650" y="4634593"/>
          <a:ext cx="1034142" cy="564650"/>
        </a:xfrm>
        <a:prstGeom prst="straightConnector1">
          <a:avLst/>
        </a:prstGeom>
        <a:ln w="190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78</xdr:col>
      <xdr:colOff>148879</xdr:colOff>
      <xdr:row>30</xdr:row>
      <xdr:rowOff>44824</xdr:rowOff>
    </xdr:from>
    <xdr:ext cx="2299607" cy="593911"/>
    <xdr:sp macro="" textlink="">
      <xdr:nvSpPr>
        <xdr:cNvPr id="26" name="Shape 44">
          <a:extLst>
            <a:ext uri="{FF2B5EF4-FFF2-40B4-BE49-F238E27FC236}">
              <a16:creationId xmlns:a16="http://schemas.microsoft.com/office/drawing/2014/main" id="{17CE03CD-BF11-4AE5-AE65-6EB14C2B8868}"/>
            </a:ext>
          </a:extLst>
        </xdr:cNvPr>
        <xdr:cNvSpPr txBox="1"/>
      </xdr:nvSpPr>
      <xdr:spPr>
        <a:xfrm>
          <a:off x="16569979" y="6569449"/>
          <a:ext cx="2299607" cy="593911"/>
        </a:xfrm>
        <a:prstGeom prst="rect">
          <a:avLst/>
        </a:prstGeom>
        <a:solidFill>
          <a:schemeClr val="lt1"/>
        </a:solidFill>
        <a:ln>
          <a:solidFill>
            <a:srgbClr val="FF0000"/>
          </a:solidFill>
        </a:ln>
      </xdr:spPr>
      <xdr:txBody>
        <a:bodyPr spcFirstLastPara="1" wrap="square" lIns="0" tIns="0" rIns="0" bIns="0" anchor="t" anchorCtr="0">
          <a:noAutofit/>
        </a:bodyPr>
        <a:lstStyle/>
        <a:p>
          <a:pPr marL="0" lvl="0" indent="0" algn="l" rtl="0">
            <a:spcBef>
              <a:spcPts val="0"/>
            </a:spcBef>
            <a:spcAft>
              <a:spcPts val="0"/>
            </a:spcAft>
            <a:buClr>
              <a:srgbClr val="FF0000"/>
            </a:buClr>
            <a:buSzPts val="1100"/>
            <a:buFont typeface="Calibri"/>
            <a:buNone/>
          </a:pPr>
          <a:r>
            <a:rPr lang="ja-JP" altLang="en-US" sz="1050">
              <a:solidFill>
                <a:srgbClr val="FF0000"/>
              </a:solidFill>
              <a:latin typeface="HGPｺﾞｼｯｸM" panose="020B0600000000000000" pitchFamily="50" charset="-128"/>
              <a:ea typeface="HGPｺﾞｼｯｸM" panose="020B0600000000000000" pitchFamily="50" charset="-128"/>
              <a:cs typeface="Calibri"/>
              <a:sym typeface="Calibri"/>
            </a:rPr>
            <a:t>製造数が未定の場合、製造時の使用料の取り扱いについて同意を得た内容を必ず備考入力してください。</a:t>
          </a:r>
          <a:endParaRPr sz="1200">
            <a:latin typeface="HGPｺﾞｼｯｸM" panose="020B0600000000000000" pitchFamily="50" charset="-128"/>
            <a:ea typeface="HGPｺﾞｼｯｸM" panose="020B0600000000000000" pitchFamily="50" charset="-128"/>
          </a:endParaRPr>
        </a:p>
      </xdr:txBody>
    </xdr:sp>
    <xdr:clientData/>
  </xdr:oneCellAnchor>
  <xdr:twoCellAnchor>
    <xdr:from>
      <xdr:col>83</xdr:col>
      <xdr:colOff>100453</xdr:colOff>
      <xdr:row>28</xdr:row>
      <xdr:rowOff>44823</xdr:rowOff>
    </xdr:from>
    <xdr:to>
      <xdr:col>83</xdr:col>
      <xdr:colOff>112059</xdr:colOff>
      <xdr:row>30</xdr:row>
      <xdr:rowOff>44824</xdr:rowOff>
    </xdr:to>
    <xdr:cxnSp macro="">
      <xdr:nvCxnSpPr>
        <xdr:cNvPr id="27" name="直線矢印コネクタ 26">
          <a:extLst>
            <a:ext uri="{FF2B5EF4-FFF2-40B4-BE49-F238E27FC236}">
              <a16:creationId xmlns:a16="http://schemas.microsoft.com/office/drawing/2014/main" id="{950A17B8-2FB4-47FC-93D4-B36B24B730C0}"/>
            </a:ext>
          </a:extLst>
        </xdr:cNvPr>
        <xdr:cNvCxnSpPr>
          <a:endCxn id="33" idx="2"/>
        </xdr:cNvCxnSpPr>
      </xdr:nvCxnSpPr>
      <xdr:spPr>
        <a:xfrm flipH="1" flipV="1">
          <a:off x="17569303" y="6131298"/>
          <a:ext cx="11606" cy="438151"/>
        </a:xfrm>
        <a:prstGeom prst="straightConnector1">
          <a:avLst/>
        </a:prstGeom>
        <a:ln w="190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77</xdr:col>
      <xdr:colOff>144875</xdr:colOff>
      <xdr:row>25</xdr:row>
      <xdr:rowOff>198504</xdr:rowOff>
    </xdr:from>
    <xdr:ext cx="2466095" cy="518672"/>
    <xdr:sp macro="" textlink="">
      <xdr:nvSpPr>
        <xdr:cNvPr id="33" name="Shape 5">
          <a:extLst>
            <a:ext uri="{FF2B5EF4-FFF2-40B4-BE49-F238E27FC236}">
              <a16:creationId xmlns:a16="http://schemas.microsoft.com/office/drawing/2014/main" id="{7B6A2F19-4C0D-40D1-BA5E-1E0B62156A46}"/>
            </a:ext>
          </a:extLst>
        </xdr:cNvPr>
        <xdr:cNvSpPr/>
      </xdr:nvSpPr>
      <xdr:spPr>
        <a:xfrm>
          <a:off x="16356425" y="5627754"/>
          <a:ext cx="2466095" cy="518672"/>
        </a:xfrm>
        <a:prstGeom prst="roundRect">
          <a:avLst>
            <a:gd name="adj" fmla="val 6061"/>
          </a:avLst>
        </a:prstGeom>
        <a:noFill/>
        <a:ln w="19050" cap="flat" cmpd="sng">
          <a:solidFill>
            <a:srgbClr val="FF0000"/>
          </a:solidFill>
          <a:prstDash val="solid"/>
          <a:round/>
          <a:headEnd type="none" w="sm" len="sm"/>
          <a:tailEnd type="none" w="sm" len="sm"/>
        </a:ln>
      </xdr:spPr>
      <xdr:txBody>
        <a:bodyPr spcFirstLastPara="1" wrap="square" lIns="91425" tIns="91425" rIns="91425" bIns="91425" anchor="ctr" anchorCtr="0">
          <a:noAutofit/>
        </a:bodyPr>
        <a:lstStyle/>
        <a:p>
          <a:pPr marL="0" marR="0" lvl="0" indent="0" algn="l" defTabSz="914400" rtl="0" eaLnBrk="1" fontAlgn="auto" latinLnBrk="0" hangingPunct="1">
            <a:lnSpc>
              <a:spcPct val="100000"/>
            </a:lnSpc>
            <a:spcBef>
              <a:spcPts val="0"/>
            </a:spcBef>
            <a:spcAft>
              <a:spcPts val="0"/>
            </a:spcAft>
            <a:buClrTx/>
            <a:buSzPts val="1400"/>
            <a:buFont typeface="Arial"/>
            <a:buNone/>
            <a:tabLst/>
            <a:defRPr/>
          </a:pPr>
          <a:endParaRPr kumimoji="0" sz="1400" b="0" i="0" u="none" strike="noStrike" kern="0" cap="none" spc="0" normalizeH="0" baseline="0" noProof="0">
            <a:ln>
              <a:noFill/>
            </a:ln>
            <a:solidFill>
              <a:sysClr val="windowText" lastClr="000000"/>
            </a:solidFill>
            <a:effectLst/>
            <a:uLnTx/>
            <a:uFillTx/>
          </a:endParaRPr>
        </a:p>
      </xdr:txBody>
    </xdr:sp>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040061\Desktop\240124&#12304;&#26377;&#26449;&#21152;&#31558;&#12305;&#24195;&#21578;&#30446;&#30340;&#35079;&#35069;&#21033;&#29992;&#30003;&#36796;&#26360;.xlsx" TargetMode="External"/><Relationship Id="rId1" Type="http://schemas.openxmlformats.org/officeDocument/2006/relationships/externalLinkPath" Target="https://d.docs.live.net/Users/040061/Downloads/240124&#12304;&#26377;&#26449;&#21152;&#31558;&#12305;&#24195;&#21578;&#30446;&#30340;&#35079;&#35069;&#21033;&#29992;&#30003;&#36796;&#2636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利用許諾条項"/>
      <sheetName val="申込書【例】"/>
      <sheetName val="申込書"/>
      <sheetName val="ACCESS貼付用"/>
    </sheetNames>
    <sheetDataSet>
      <sheetData sheetId="0"/>
      <sheetData sheetId="1"/>
      <sheetData sheetId="2">
        <row r="2">
          <cell r="CM2" t="str">
            <v>有</v>
          </cell>
        </row>
        <row r="3">
          <cell r="CM3" t="str">
            <v>無</v>
          </cell>
        </row>
      </sheetData>
      <sheetData sheetId="3"/>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mailto:*****@jasrac.or.jp"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X1001"/>
  <sheetViews>
    <sheetView showGridLines="0" showRowColHeaders="0" zoomScaleNormal="100" workbookViewId="0">
      <selection activeCell="B76" sqref="B76"/>
    </sheetView>
  </sheetViews>
  <sheetFormatPr defaultColWidth="0" defaultRowHeight="15" customHeight="1" zeroHeight="1"/>
  <cols>
    <col min="1" max="1" width="7.28515625" customWidth="1"/>
    <col min="2" max="2" width="113.85546875" customWidth="1"/>
    <col min="3" max="3" width="12.42578125" hidden="1" customWidth="1"/>
    <col min="4" max="4" width="22" hidden="1" customWidth="1"/>
    <col min="5" max="24" width="8.7109375" hidden="1" customWidth="1"/>
    <col min="25" max="16384" width="14.42578125" hidden="1"/>
  </cols>
  <sheetData>
    <row r="1" spans="1:6" ht="24">
      <c r="A1" s="141" t="s">
        <v>0</v>
      </c>
      <c r="B1" s="140"/>
    </row>
    <row r="2" spans="1:6" ht="13.5" customHeight="1">
      <c r="A2" s="139" t="s">
        <v>1</v>
      </c>
      <c r="B2" s="140"/>
    </row>
    <row r="3" spans="1:6" ht="67.5" customHeight="1">
      <c r="A3" s="2" t="s">
        <v>2</v>
      </c>
      <c r="B3" s="2" t="s">
        <v>3</v>
      </c>
    </row>
    <row r="4" spans="1:6" ht="13.5" customHeight="1">
      <c r="A4" s="1"/>
      <c r="B4" s="1"/>
    </row>
    <row r="5" spans="1:6" ht="13.5" customHeight="1">
      <c r="A5" s="139" t="s">
        <v>4</v>
      </c>
      <c r="B5" s="140"/>
    </row>
    <row r="6" spans="1:6" ht="40.5" customHeight="1">
      <c r="A6" s="1" t="s">
        <v>5</v>
      </c>
      <c r="B6" s="2" t="s">
        <v>6</v>
      </c>
    </row>
    <row r="7" spans="1:6" ht="44.25" customHeight="1">
      <c r="A7" s="3">
        <v>2</v>
      </c>
      <c r="B7" s="2" t="s">
        <v>7</v>
      </c>
    </row>
    <row r="8" spans="1:6" ht="13.5" customHeight="1">
      <c r="A8" s="3">
        <v>3</v>
      </c>
      <c r="B8" s="1" t="s">
        <v>8</v>
      </c>
    </row>
    <row r="9" spans="1:6" ht="18" customHeight="1">
      <c r="A9" s="3">
        <v>4</v>
      </c>
      <c r="B9" s="1" t="s">
        <v>9</v>
      </c>
    </row>
    <row r="10" spans="1:6" ht="13.5" customHeight="1">
      <c r="A10" s="1"/>
      <c r="B10" s="1"/>
    </row>
    <row r="11" spans="1:6" ht="13.5" customHeight="1">
      <c r="A11" s="139" t="s">
        <v>10</v>
      </c>
      <c r="B11" s="140"/>
    </row>
    <row r="12" spans="1:6" ht="27" customHeight="1">
      <c r="A12" s="1" t="s">
        <v>11</v>
      </c>
      <c r="B12" s="2" t="s">
        <v>12</v>
      </c>
      <c r="F12" s="13"/>
    </row>
    <row r="13" spans="1:6" ht="13.5" customHeight="1">
      <c r="A13" s="1"/>
      <c r="B13" s="1"/>
    </row>
    <row r="14" spans="1:6" ht="13.5" customHeight="1">
      <c r="A14" s="139" t="s">
        <v>13</v>
      </c>
      <c r="B14" s="140"/>
      <c r="F14" s="13"/>
    </row>
    <row r="15" spans="1:6" ht="33.75" customHeight="1">
      <c r="A15" s="1" t="s">
        <v>14</v>
      </c>
      <c r="B15" s="2" t="s">
        <v>15</v>
      </c>
      <c r="F15" s="13"/>
    </row>
    <row r="16" spans="1:6" ht="13.5" customHeight="1">
      <c r="A16" s="4" t="s">
        <v>16</v>
      </c>
      <c r="B16" s="5" t="s">
        <v>182</v>
      </c>
    </row>
    <row r="17" spans="1:2" ht="13.5" customHeight="1">
      <c r="A17" s="4"/>
      <c r="B17" s="5" t="s">
        <v>181</v>
      </c>
    </row>
    <row r="18" spans="1:2" ht="13.5" customHeight="1">
      <c r="A18" s="4" t="s">
        <v>17</v>
      </c>
      <c r="B18" s="1" t="s">
        <v>18</v>
      </c>
    </row>
    <row r="19" spans="1:2" ht="13.5" customHeight="1">
      <c r="A19" s="4" t="s">
        <v>19</v>
      </c>
      <c r="B19" s="1" t="s">
        <v>20</v>
      </c>
    </row>
    <row r="20" spans="1:2" ht="13.5" customHeight="1">
      <c r="A20" s="1"/>
      <c r="B20" s="1"/>
    </row>
    <row r="21" spans="1:2" ht="13.5" customHeight="1">
      <c r="A21" s="139" t="s">
        <v>21</v>
      </c>
      <c r="B21" s="140"/>
    </row>
    <row r="22" spans="1:2" ht="28.5" customHeight="1">
      <c r="A22" s="1" t="s">
        <v>22</v>
      </c>
      <c r="B22" s="2" t="s">
        <v>23</v>
      </c>
    </row>
    <row r="23" spans="1:2" ht="40.5" customHeight="1">
      <c r="A23" s="3">
        <v>2</v>
      </c>
      <c r="B23" s="2" t="s">
        <v>24</v>
      </c>
    </row>
    <row r="24" spans="1:2" ht="13.5" customHeight="1">
      <c r="A24" s="1"/>
      <c r="B24" s="1"/>
    </row>
    <row r="25" spans="1:2" ht="13.5" customHeight="1">
      <c r="A25" s="139" t="s">
        <v>25</v>
      </c>
      <c r="B25" s="140"/>
    </row>
    <row r="26" spans="1:2" ht="45" customHeight="1">
      <c r="A26" s="1" t="s">
        <v>26</v>
      </c>
      <c r="B26" s="2" t="s">
        <v>27</v>
      </c>
    </row>
    <row r="27" spans="1:2" ht="60" customHeight="1">
      <c r="A27" s="3">
        <v>2</v>
      </c>
      <c r="B27" s="2" t="s">
        <v>28</v>
      </c>
    </row>
    <row r="28" spans="1:2" ht="13.5" customHeight="1">
      <c r="A28" s="1"/>
      <c r="B28" s="1"/>
    </row>
    <row r="29" spans="1:2" ht="13.5" customHeight="1">
      <c r="A29" s="139" t="s">
        <v>29</v>
      </c>
      <c r="B29" s="140"/>
    </row>
    <row r="30" spans="1:2" ht="28.5" customHeight="1">
      <c r="A30" s="1" t="s">
        <v>30</v>
      </c>
      <c r="B30" s="2" t="s">
        <v>31</v>
      </c>
    </row>
    <row r="31" spans="1:2" ht="13.5" customHeight="1">
      <c r="A31" s="3">
        <v>2</v>
      </c>
      <c r="B31" s="1" t="s">
        <v>32</v>
      </c>
    </row>
    <row r="32" spans="1:2" ht="13.5" customHeight="1">
      <c r="A32" s="1"/>
      <c r="B32" s="1"/>
    </row>
    <row r="33" spans="1:2" ht="13.5" customHeight="1">
      <c r="A33" s="139" t="s">
        <v>33</v>
      </c>
      <c r="B33" s="140"/>
    </row>
    <row r="34" spans="1:2" ht="27" customHeight="1">
      <c r="A34" s="1" t="s">
        <v>34</v>
      </c>
      <c r="B34" s="2" t="s">
        <v>35</v>
      </c>
    </row>
    <row r="35" spans="1:2" ht="13.5" customHeight="1">
      <c r="A35" s="1"/>
      <c r="B35" s="1"/>
    </row>
    <row r="36" spans="1:2" ht="13.5" customHeight="1">
      <c r="A36" s="139" t="s">
        <v>36</v>
      </c>
      <c r="B36" s="140"/>
    </row>
    <row r="37" spans="1:2" ht="27" customHeight="1">
      <c r="A37" s="1" t="s">
        <v>37</v>
      </c>
      <c r="B37" s="2" t="s">
        <v>38</v>
      </c>
    </row>
    <row r="38" spans="1:2" ht="40.5">
      <c r="A38" s="3">
        <v>2</v>
      </c>
      <c r="B38" s="2" t="s">
        <v>39</v>
      </c>
    </row>
    <row r="39" spans="1:2" ht="13.5" customHeight="1">
      <c r="A39" s="3">
        <v>3</v>
      </c>
      <c r="B39" s="1" t="s">
        <v>40</v>
      </c>
    </row>
    <row r="40" spans="1:2" ht="13.5" customHeight="1">
      <c r="A40" s="1"/>
      <c r="B40" s="1"/>
    </row>
    <row r="41" spans="1:2" ht="13.5" customHeight="1">
      <c r="A41" s="139" t="s">
        <v>41</v>
      </c>
      <c r="B41" s="140"/>
    </row>
    <row r="42" spans="1:2" ht="27" customHeight="1">
      <c r="A42" s="1" t="s">
        <v>42</v>
      </c>
      <c r="B42" s="2" t="s">
        <v>43</v>
      </c>
    </row>
    <row r="43" spans="1:2" ht="13.5" customHeight="1">
      <c r="A43" s="3">
        <v>2</v>
      </c>
      <c r="B43" s="1" t="s">
        <v>44</v>
      </c>
    </row>
    <row r="44" spans="1:2" ht="13.5" customHeight="1">
      <c r="A44" s="1"/>
      <c r="B44" s="1"/>
    </row>
    <row r="45" spans="1:2" ht="13.5" customHeight="1">
      <c r="A45" s="139" t="s">
        <v>45</v>
      </c>
      <c r="B45" s="140"/>
    </row>
    <row r="46" spans="1:2" ht="27" customHeight="1">
      <c r="A46" s="1" t="s">
        <v>46</v>
      </c>
      <c r="B46" s="2" t="s">
        <v>47</v>
      </c>
    </row>
    <row r="47" spans="1:2" ht="13.5" customHeight="1">
      <c r="A47" s="1"/>
      <c r="B47" s="1"/>
    </row>
    <row r="48" spans="1:2" ht="13.5" customHeight="1">
      <c r="A48" s="139" t="s">
        <v>48</v>
      </c>
      <c r="B48" s="140"/>
    </row>
    <row r="49" spans="1:2" ht="27" customHeight="1">
      <c r="A49" s="1" t="s">
        <v>49</v>
      </c>
      <c r="B49" s="2" t="s">
        <v>50</v>
      </c>
    </row>
    <row r="50" spans="1:2" ht="27" customHeight="1">
      <c r="A50" s="4" t="s">
        <v>16</v>
      </c>
      <c r="B50" s="2" t="s">
        <v>51</v>
      </c>
    </row>
    <row r="51" spans="1:2" ht="13.5" customHeight="1">
      <c r="A51" s="4" t="s">
        <v>17</v>
      </c>
      <c r="B51" s="1" t="s">
        <v>52</v>
      </c>
    </row>
    <row r="52" spans="1:2" ht="13.5" customHeight="1">
      <c r="A52" s="4" t="s">
        <v>19</v>
      </c>
      <c r="B52" s="1" t="s">
        <v>53</v>
      </c>
    </row>
    <row r="53" spans="1:2" ht="27" customHeight="1">
      <c r="A53" s="3">
        <v>2</v>
      </c>
      <c r="B53" s="2" t="s">
        <v>54</v>
      </c>
    </row>
    <row r="54" spans="1:2" ht="13.5" customHeight="1">
      <c r="A54" s="1"/>
      <c r="B54" s="1"/>
    </row>
    <row r="55" spans="1:2" ht="13.5" customHeight="1">
      <c r="A55" s="139" t="s">
        <v>55</v>
      </c>
      <c r="B55" s="140"/>
    </row>
    <row r="56" spans="1:2" ht="27" customHeight="1">
      <c r="A56" s="1" t="s">
        <v>56</v>
      </c>
      <c r="B56" s="2" t="s">
        <v>57</v>
      </c>
    </row>
    <row r="57" spans="1:2" ht="40.5" customHeight="1">
      <c r="A57" s="3">
        <v>2</v>
      </c>
      <c r="B57" s="2" t="s">
        <v>58</v>
      </c>
    </row>
    <row r="58" spans="1:2" ht="29.25" customHeight="1">
      <c r="A58" s="3">
        <v>3</v>
      </c>
      <c r="B58" s="2" t="s">
        <v>59</v>
      </c>
    </row>
    <row r="59" spans="1:2" ht="13.5" customHeight="1">
      <c r="A59" s="1"/>
      <c r="B59" s="1"/>
    </row>
    <row r="60" spans="1:2" ht="13.5" customHeight="1">
      <c r="A60" s="139" t="s">
        <v>60</v>
      </c>
      <c r="B60" s="140"/>
    </row>
    <row r="61" spans="1:2" ht="13.5" customHeight="1">
      <c r="A61" s="1" t="s">
        <v>61</v>
      </c>
      <c r="B61" s="1" t="s">
        <v>62</v>
      </c>
    </row>
    <row r="62" spans="1:2" ht="27" customHeight="1">
      <c r="A62" s="3">
        <v>2</v>
      </c>
      <c r="B62" s="2" t="s">
        <v>63</v>
      </c>
    </row>
    <row r="63" spans="1:2" ht="13.5" customHeight="1">
      <c r="A63" s="1"/>
      <c r="B63" s="1"/>
    </row>
    <row r="64" spans="1:2" ht="13.5" customHeight="1">
      <c r="A64" s="139" t="s">
        <v>64</v>
      </c>
      <c r="B64" s="140"/>
    </row>
    <row r="65" spans="1:2" ht="13.5" customHeight="1">
      <c r="A65" s="1" t="s">
        <v>65</v>
      </c>
      <c r="B65" s="1" t="s">
        <v>66</v>
      </c>
    </row>
    <row r="66" spans="1:2" ht="27" customHeight="1">
      <c r="A66" s="4" t="s">
        <v>16</v>
      </c>
      <c r="B66" s="2" t="s">
        <v>67</v>
      </c>
    </row>
    <row r="67" spans="1:2" ht="13.5" customHeight="1">
      <c r="A67" s="4" t="s">
        <v>17</v>
      </c>
      <c r="B67" s="1" t="s">
        <v>68</v>
      </c>
    </row>
    <row r="68" spans="1:2" ht="13.5" customHeight="1">
      <c r="A68" s="3">
        <v>2</v>
      </c>
      <c r="B68" s="1" t="s">
        <v>69</v>
      </c>
    </row>
    <row r="69" spans="1:2" ht="13.5" customHeight="1">
      <c r="A69" s="1"/>
      <c r="B69" s="1"/>
    </row>
    <row r="70" spans="1:2" ht="13.5" customHeight="1">
      <c r="A70" s="139" t="s">
        <v>70</v>
      </c>
      <c r="B70" s="140"/>
    </row>
    <row r="71" spans="1:2" ht="27" customHeight="1">
      <c r="A71" s="1" t="s">
        <v>71</v>
      </c>
      <c r="B71" s="2" t="s">
        <v>72</v>
      </c>
    </row>
    <row r="72" spans="1:2" ht="13.5" customHeight="1">
      <c r="A72" s="1"/>
      <c r="B72" s="1"/>
    </row>
    <row r="73" spans="1:2" ht="13.5" customHeight="1">
      <c r="A73" s="139" t="s">
        <v>73</v>
      </c>
      <c r="B73" s="140"/>
    </row>
    <row r="74" spans="1:2" ht="27" customHeight="1">
      <c r="A74" s="1" t="s">
        <v>74</v>
      </c>
      <c r="B74" s="2" t="s">
        <v>75</v>
      </c>
    </row>
    <row r="75" spans="1:2" ht="13.5" customHeight="1">
      <c r="A75" s="1"/>
      <c r="B75" s="1"/>
    </row>
    <row r="76" spans="1:2" ht="13.5" customHeight="1">
      <c r="A76" s="1"/>
      <c r="B76" s="4" t="s">
        <v>76</v>
      </c>
    </row>
    <row r="77" spans="1:2" ht="13.5" hidden="1" customHeight="1">
      <c r="A77" s="1"/>
      <c r="B77" s="1"/>
    </row>
    <row r="78" spans="1:2" ht="13.5" hidden="1" customHeight="1">
      <c r="A78" s="1"/>
      <c r="B78" s="1"/>
    </row>
    <row r="79" spans="1:2" ht="13.5" hidden="1" customHeight="1">
      <c r="A79" s="1"/>
      <c r="B79" s="1"/>
    </row>
    <row r="80" spans="1:2" ht="13.5" hidden="1" customHeight="1">
      <c r="A80" s="1"/>
      <c r="B80" s="1"/>
    </row>
    <row r="81" spans="1:2" ht="13.5" hidden="1" customHeight="1">
      <c r="A81" s="1"/>
      <c r="B81" s="1"/>
    </row>
    <row r="82" spans="1:2" ht="13.5" hidden="1" customHeight="1">
      <c r="A82" s="1"/>
      <c r="B82" s="1"/>
    </row>
    <row r="83" spans="1:2" ht="13.5" hidden="1" customHeight="1">
      <c r="A83" s="1"/>
      <c r="B83" s="1"/>
    </row>
    <row r="84" spans="1:2" ht="13.5" hidden="1" customHeight="1">
      <c r="A84" s="1"/>
      <c r="B84" s="1"/>
    </row>
    <row r="85" spans="1:2" ht="13.5" hidden="1" customHeight="1">
      <c r="A85" s="1"/>
      <c r="B85" s="1"/>
    </row>
    <row r="86" spans="1:2" ht="13.5" hidden="1" customHeight="1">
      <c r="A86" s="1"/>
      <c r="B86" s="1"/>
    </row>
    <row r="87" spans="1:2" ht="13.5" hidden="1" customHeight="1">
      <c r="A87" s="1"/>
      <c r="B87" s="1"/>
    </row>
    <row r="88" spans="1:2" ht="13.5" hidden="1" customHeight="1">
      <c r="A88" s="1"/>
      <c r="B88" s="1"/>
    </row>
    <row r="89" spans="1:2" ht="13.5" hidden="1" customHeight="1">
      <c r="A89" s="1"/>
      <c r="B89" s="1"/>
    </row>
    <row r="90" spans="1:2" ht="13.5" hidden="1" customHeight="1">
      <c r="A90" s="1"/>
      <c r="B90" s="1"/>
    </row>
    <row r="91" spans="1:2" ht="13.5" hidden="1" customHeight="1">
      <c r="A91" s="1"/>
      <c r="B91" s="1"/>
    </row>
    <row r="92" spans="1:2" ht="13.5" hidden="1" customHeight="1">
      <c r="A92" s="1"/>
      <c r="B92" s="1"/>
    </row>
    <row r="93" spans="1:2" ht="13.5" hidden="1" customHeight="1">
      <c r="A93" s="1"/>
      <c r="B93" s="1"/>
    </row>
    <row r="94" spans="1:2" ht="13.5" hidden="1" customHeight="1">
      <c r="A94" s="1"/>
      <c r="B94" s="1"/>
    </row>
    <row r="95" spans="1:2" ht="13.5" hidden="1" customHeight="1">
      <c r="A95" s="1"/>
      <c r="B95" s="1"/>
    </row>
    <row r="96" spans="1:2" ht="13.5" hidden="1" customHeight="1">
      <c r="A96" s="1"/>
      <c r="B96" s="1"/>
    </row>
    <row r="97" spans="1:2" ht="13.5" hidden="1" customHeight="1">
      <c r="A97" s="1"/>
      <c r="B97" s="1"/>
    </row>
    <row r="98" spans="1:2" ht="13.5" hidden="1" customHeight="1">
      <c r="A98" s="1"/>
      <c r="B98" s="1"/>
    </row>
    <row r="99" spans="1:2" ht="13.5" hidden="1" customHeight="1">
      <c r="A99" s="1"/>
      <c r="B99" s="1"/>
    </row>
    <row r="100" spans="1:2" ht="13.5" hidden="1" customHeight="1">
      <c r="A100" s="1"/>
      <c r="B100" s="1"/>
    </row>
    <row r="101" spans="1:2" ht="13.5" hidden="1" customHeight="1">
      <c r="A101" s="1"/>
      <c r="B101" s="1"/>
    </row>
    <row r="102" spans="1:2" ht="13.5" hidden="1" customHeight="1">
      <c r="A102" s="1"/>
      <c r="B102" s="1"/>
    </row>
    <row r="103" spans="1:2" ht="13.5" hidden="1" customHeight="1">
      <c r="A103" s="1"/>
      <c r="B103" s="1"/>
    </row>
    <row r="104" spans="1:2" ht="13.5" hidden="1" customHeight="1">
      <c r="A104" s="1"/>
      <c r="B104" s="1"/>
    </row>
    <row r="105" spans="1:2" ht="13.5" hidden="1" customHeight="1">
      <c r="A105" s="1"/>
      <c r="B105" s="1"/>
    </row>
    <row r="106" spans="1:2" ht="13.5" hidden="1" customHeight="1">
      <c r="A106" s="1"/>
      <c r="B106" s="1"/>
    </row>
    <row r="107" spans="1:2" ht="13.5" hidden="1" customHeight="1">
      <c r="A107" s="1"/>
      <c r="B107" s="1"/>
    </row>
    <row r="108" spans="1:2" ht="13.5" hidden="1" customHeight="1">
      <c r="A108" s="1"/>
      <c r="B108" s="1"/>
    </row>
    <row r="109" spans="1:2" ht="13.5" hidden="1" customHeight="1">
      <c r="A109" s="1"/>
      <c r="B109" s="1"/>
    </row>
    <row r="110" spans="1:2" ht="13.5" hidden="1" customHeight="1">
      <c r="A110" s="1"/>
      <c r="B110" s="1"/>
    </row>
    <row r="111" spans="1:2" ht="13.5" hidden="1" customHeight="1">
      <c r="A111" s="1"/>
      <c r="B111" s="1"/>
    </row>
    <row r="112" spans="1:2" ht="13.5" hidden="1" customHeight="1">
      <c r="A112" s="1"/>
      <c r="B112" s="1"/>
    </row>
    <row r="113" spans="1:2" ht="13.5" hidden="1" customHeight="1">
      <c r="A113" s="1"/>
      <c r="B113" s="1"/>
    </row>
    <row r="114" spans="1:2" ht="13.5" hidden="1" customHeight="1">
      <c r="A114" s="1"/>
      <c r="B114" s="1"/>
    </row>
    <row r="115" spans="1:2" ht="13.5" hidden="1" customHeight="1">
      <c r="A115" s="1"/>
      <c r="B115" s="1"/>
    </row>
    <row r="116" spans="1:2" ht="13.5" hidden="1" customHeight="1">
      <c r="A116" s="1"/>
      <c r="B116" s="1"/>
    </row>
    <row r="117" spans="1:2" ht="13.5" hidden="1" customHeight="1">
      <c r="A117" s="1"/>
      <c r="B117" s="1"/>
    </row>
    <row r="118" spans="1:2" ht="13.5" hidden="1" customHeight="1">
      <c r="A118" s="1"/>
      <c r="B118" s="1"/>
    </row>
    <row r="119" spans="1:2" ht="13.5" hidden="1" customHeight="1">
      <c r="A119" s="1"/>
      <c r="B119" s="1"/>
    </row>
    <row r="120" spans="1:2" ht="13.5" hidden="1" customHeight="1">
      <c r="A120" s="1"/>
      <c r="B120" s="1"/>
    </row>
    <row r="121" spans="1:2" ht="13.5" hidden="1" customHeight="1">
      <c r="A121" s="1"/>
      <c r="B121" s="1"/>
    </row>
    <row r="122" spans="1:2" ht="13.5" hidden="1" customHeight="1">
      <c r="A122" s="1"/>
      <c r="B122" s="1"/>
    </row>
    <row r="123" spans="1:2" ht="13.5" hidden="1" customHeight="1">
      <c r="A123" s="1"/>
      <c r="B123" s="1"/>
    </row>
    <row r="124" spans="1:2" ht="13.5" hidden="1" customHeight="1">
      <c r="A124" s="1"/>
      <c r="B124" s="1"/>
    </row>
    <row r="125" spans="1:2" ht="13.5" hidden="1" customHeight="1">
      <c r="A125" s="1"/>
      <c r="B125" s="1"/>
    </row>
    <row r="126" spans="1:2" ht="13.5" hidden="1" customHeight="1">
      <c r="A126" s="1"/>
      <c r="B126" s="1"/>
    </row>
    <row r="127" spans="1:2" ht="13.5" hidden="1" customHeight="1">
      <c r="A127" s="1"/>
      <c r="B127" s="1"/>
    </row>
    <row r="128" spans="1:2" ht="13.5" hidden="1" customHeight="1">
      <c r="A128" s="1"/>
      <c r="B128" s="1"/>
    </row>
    <row r="129" spans="1:2" ht="13.5" hidden="1" customHeight="1">
      <c r="A129" s="1"/>
      <c r="B129" s="1"/>
    </row>
    <row r="130" spans="1:2" ht="13.5" hidden="1" customHeight="1">
      <c r="A130" s="1"/>
      <c r="B130" s="1"/>
    </row>
    <row r="131" spans="1:2" ht="13.5" hidden="1" customHeight="1">
      <c r="A131" s="1"/>
      <c r="B131" s="1"/>
    </row>
    <row r="132" spans="1:2" ht="13.5" hidden="1" customHeight="1">
      <c r="A132" s="1"/>
      <c r="B132" s="1"/>
    </row>
    <row r="133" spans="1:2" ht="13.5" hidden="1" customHeight="1">
      <c r="A133" s="1"/>
      <c r="B133" s="1"/>
    </row>
    <row r="134" spans="1:2" ht="13.5" hidden="1" customHeight="1">
      <c r="A134" s="1"/>
      <c r="B134" s="1"/>
    </row>
    <row r="135" spans="1:2" ht="13.5" hidden="1" customHeight="1">
      <c r="A135" s="1"/>
      <c r="B135" s="1"/>
    </row>
    <row r="136" spans="1:2" ht="13.5" hidden="1" customHeight="1">
      <c r="A136" s="1"/>
      <c r="B136" s="1"/>
    </row>
    <row r="137" spans="1:2" ht="13.5" hidden="1" customHeight="1">
      <c r="A137" s="1"/>
      <c r="B137" s="1"/>
    </row>
    <row r="138" spans="1:2" ht="13.5" hidden="1" customHeight="1">
      <c r="A138" s="1"/>
      <c r="B138" s="1"/>
    </row>
    <row r="139" spans="1:2" ht="13.5" hidden="1" customHeight="1">
      <c r="A139" s="1"/>
      <c r="B139" s="1"/>
    </row>
    <row r="140" spans="1:2" ht="13.5" hidden="1" customHeight="1">
      <c r="A140" s="1"/>
      <c r="B140" s="1"/>
    </row>
    <row r="141" spans="1:2" ht="13.5" hidden="1" customHeight="1">
      <c r="A141" s="1"/>
      <c r="B141" s="1"/>
    </row>
    <row r="142" spans="1:2" ht="13.5" hidden="1" customHeight="1">
      <c r="A142" s="1"/>
      <c r="B142" s="1"/>
    </row>
    <row r="143" spans="1:2" ht="13.5" hidden="1" customHeight="1">
      <c r="A143" s="1"/>
      <c r="B143" s="1"/>
    </row>
    <row r="144" spans="1:2" ht="13.5" hidden="1" customHeight="1">
      <c r="A144" s="1"/>
      <c r="B144" s="1"/>
    </row>
    <row r="145" spans="1:2" ht="13.5" hidden="1" customHeight="1">
      <c r="A145" s="1"/>
      <c r="B145" s="1"/>
    </row>
    <row r="146" spans="1:2" ht="13.5" hidden="1" customHeight="1">
      <c r="A146" s="1"/>
      <c r="B146" s="1"/>
    </row>
    <row r="147" spans="1:2" ht="13.5" hidden="1" customHeight="1">
      <c r="A147" s="1"/>
      <c r="B147" s="1"/>
    </row>
    <row r="148" spans="1:2" ht="13.5" hidden="1" customHeight="1">
      <c r="A148" s="1"/>
      <c r="B148" s="1"/>
    </row>
    <row r="149" spans="1:2" ht="13.5" hidden="1" customHeight="1">
      <c r="A149" s="1"/>
      <c r="B149" s="1"/>
    </row>
    <row r="150" spans="1:2" ht="13.5" hidden="1" customHeight="1">
      <c r="A150" s="1"/>
      <c r="B150" s="1"/>
    </row>
    <row r="151" spans="1:2" ht="13.5" hidden="1" customHeight="1">
      <c r="A151" s="1"/>
      <c r="B151" s="1"/>
    </row>
    <row r="152" spans="1:2" ht="13.5" hidden="1" customHeight="1">
      <c r="A152" s="1"/>
      <c r="B152" s="1"/>
    </row>
    <row r="153" spans="1:2" ht="13.5" hidden="1" customHeight="1">
      <c r="A153" s="1"/>
      <c r="B153" s="1"/>
    </row>
    <row r="154" spans="1:2" ht="13.5" hidden="1" customHeight="1">
      <c r="A154" s="1"/>
      <c r="B154" s="1"/>
    </row>
    <row r="155" spans="1:2" ht="13.5" hidden="1" customHeight="1">
      <c r="A155" s="1"/>
      <c r="B155" s="1"/>
    </row>
    <row r="156" spans="1:2" ht="13.5" hidden="1" customHeight="1">
      <c r="A156" s="1"/>
      <c r="B156" s="1"/>
    </row>
    <row r="157" spans="1:2" ht="13.5" hidden="1" customHeight="1">
      <c r="A157" s="1"/>
      <c r="B157" s="1"/>
    </row>
    <row r="158" spans="1:2" ht="13.5" hidden="1" customHeight="1">
      <c r="A158" s="1"/>
      <c r="B158" s="1"/>
    </row>
    <row r="159" spans="1:2" ht="13.5" hidden="1" customHeight="1">
      <c r="A159" s="1"/>
      <c r="B159" s="1"/>
    </row>
    <row r="160" spans="1:2" ht="13.5" hidden="1" customHeight="1">
      <c r="A160" s="1"/>
      <c r="B160" s="1"/>
    </row>
    <row r="161" spans="1:2" ht="13.5" hidden="1" customHeight="1">
      <c r="A161" s="1"/>
      <c r="B161" s="1"/>
    </row>
    <row r="162" spans="1:2" ht="13.5" hidden="1" customHeight="1">
      <c r="A162" s="1"/>
      <c r="B162" s="1"/>
    </row>
    <row r="163" spans="1:2" ht="13.5" hidden="1" customHeight="1">
      <c r="A163" s="1"/>
      <c r="B163" s="1"/>
    </row>
    <row r="164" spans="1:2" ht="13.5" hidden="1" customHeight="1">
      <c r="A164" s="1"/>
      <c r="B164" s="1"/>
    </row>
    <row r="165" spans="1:2" ht="13.5" hidden="1" customHeight="1">
      <c r="A165" s="1"/>
      <c r="B165" s="1"/>
    </row>
    <row r="166" spans="1:2" ht="13.5" hidden="1" customHeight="1">
      <c r="A166" s="1"/>
      <c r="B166" s="1"/>
    </row>
    <row r="167" spans="1:2" ht="13.5" hidden="1" customHeight="1">
      <c r="A167" s="1"/>
      <c r="B167" s="1"/>
    </row>
    <row r="168" spans="1:2" ht="13.5" hidden="1" customHeight="1">
      <c r="A168" s="1"/>
      <c r="B168" s="1"/>
    </row>
    <row r="169" spans="1:2" ht="13.5" hidden="1" customHeight="1">
      <c r="A169" s="1"/>
      <c r="B169" s="1"/>
    </row>
    <row r="170" spans="1:2" ht="13.5" hidden="1" customHeight="1">
      <c r="A170" s="1"/>
      <c r="B170" s="1"/>
    </row>
    <row r="171" spans="1:2" ht="13.5" hidden="1" customHeight="1">
      <c r="A171" s="1"/>
      <c r="B171" s="1"/>
    </row>
    <row r="172" spans="1:2" ht="13.5" hidden="1" customHeight="1">
      <c r="A172" s="1"/>
      <c r="B172" s="1"/>
    </row>
    <row r="173" spans="1:2" ht="13.5" hidden="1" customHeight="1">
      <c r="A173" s="1"/>
      <c r="B173" s="1"/>
    </row>
    <row r="174" spans="1:2" ht="13.5" hidden="1" customHeight="1">
      <c r="A174" s="1"/>
      <c r="B174" s="1"/>
    </row>
    <row r="175" spans="1:2" ht="13.5" hidden="1" customHeight="1">
      <c r="A175" s="1"/>
      <c r="B175" s="1"/>
    </row>
    <row r="176" spans="1:2" ht="13.5" hidden="1" customHeight="1">
      <c r="A176" s="1"/>
      <c r="B176" s="1"/>
    </row>
    <row r="177" spans="1:2" ht="13.5" hidden="1" customHeight="1">
      <c r="A177" s="1"/>
      <c r="B177" s="1"/>
    </row>
    <row r="178" spans="1:2" ht="13.5" hidden="1" customHeight="1">
      <c r="A178" s="1"/>
      <c r="B178" s="1"/>
    </row>
    <row r="179" spans="1:2" ht="13.5" hidden="1" customHeight="1">
      <c r="A179" s="1"/>
      <c r="B179" s="1"/>
    </row>
    <row r="180" spans="1:2" ht="13.5" hidden="1" customHeight="1">
      <c r="A180" s="1"/>
      <c r="B180" s="1"/>
    </row>
    <row r="181" spans="1:2" ht="13.5" hidden="1" customHeight="1">
      <c r="A181" s="1"/>
      <c r="B181" s="1"/>
    </row>
    <row r="182" spans="1:2" ht="13.5" hidden="1" customHeight="1">
      <c r="A182" s="1"/>
      <c r="B182" s="1"/>
    </row>
    <row r="183" spans="1:2" ht="13.5" hidden="1" customHeight="1">
      <c r="A183" s="1"/>
      <c r="B183" s="1"/>
    </row>
    <row r="184" spans="1:2" ht="13.5" hidden="1" customHeight="1">
      <c r="A184" s="1"/>
      <c r="B184" s="1"/>
    </row>
    <row r="185" spans="1:2" ht="13.5" hidden="1" customHeight="1">
      <c r="A185" s="1"/>
      <c r="B185" s="1"/>
    </row>
    <row r="186" spans="1:2" ht="13.5" hidden="1" customHeight="1">
      <c r="A186" s="1"/>
      <c r="B186" s="1"/>
    </row>
    <row r="187" spans="1:2" ht="13.5" hidden="1" customHeight="1">
      <c r="A187" s="1"/>
      <c r="B187" s="1"/>
    </row>
    <row r="188" spans="1:2" ht="13.5" hidden="1" customHeight="1">
      <c r="A188" s="1"/>
      <c r="B188" s="1"/>
    </row>
    <row r="189" spans="1:2" ht="13.5" hidden="1" customHeight="1">
      <c r="A189" s="1"/>
      <c r="B189" s="1"/>
    </row>
    <row r="190" spans="1:2" ht="13.5" hidden="1" customHeight="1">
      <c r="A190" s="1"/>
      <c r="B190" s="1"/>
    </row>
    <row r="191" spans="1:2" ht="13.5" hidden="1" customHeight="1">
      <c r="A191" s="1"/>
      <c r="B191" s="1"/>
    </row>
    <row r="192" spans="1:2" ht="13.5" hidden="1" customHeight="1">
      <c r="A192" s="1"/>
      <c r="B192" s="1"/>
    </row>
    <row r="193" spans="1:2" ht="13.5" hidden="1" customHeight="1">
      <c r="A193" s="1"/>
      <c r="B193" s="1"/>
    </row>
    <row r="194" spans="1:2" ht="13.5" hidden="1" customHeight="1">
      <c r="A194" s="1"/>
      <c r="B194" s="1"/>
    </row>
    <row r="195" spans="1:2" ht="13.5" hidden="1" customHeight="1">
      <c r="A195" s="1"/>
      <c r="B195" s="1"/>
    </row>
    <row r="196" spans="1:2" ht="13.5" hidden="1" customHeight="1">
      <c r="A196" s="1"/>
      <c r="B196" s="1"/>
    </row>
    <row r="197" spans="1:2" ht="13.5" hidden="1" customHeight="1">
      <c r="A197" s="1"/>
      <c r="B197" s="1"/>
    </row>
    <row r="198" spans="1:2" ht="13.5" hidden="1" customHeight="1">
      <c r="A198" s="1"/>
      <c r="B198" s="1"/>
    </row>
    <row r="199" spans="1:2" ht="13.5" hidden="1" customHeight="1">
      <c r="A199" s="1"/>
      <c r="B199" s="1"/>
    </row>
    <row r="200" spans="1:2" ht="13.5" hidden="1" customHeight="1">
      <c r="A200" s="1"/>
      <c r="B200" s="1"/>
    </row>
    <row r="201" spans="1:2" ht="13.5" hidden="1" customHeight="1">
      <c r="A201" s="1"/>
      <c r="B201" s="1"/>
    </row>
    <row r="202" spans="1:2" ht="13.5" hidden="1" customHeight="1">
      <c r="A202" s="1"/>
      <c r="B202" s="1"/>
    </row>
    <row r="203" spans="1:2" ht="13.5" hidden="1" customHeight="1">
      <c r="A203" s="1"/>
      <c r="B203" s="1"/>
    </row>
    <row r="204" spans="1:2" ht="13.5" hidden="1" customHeight="1">
      <c r="A204" s="1"/>
      <c r="B204" s="1"/>
    </row>
    <row r="205" spans="1:2" ht="13.5" hidden="1" customHeight="1">
      <c r="A205" s="1"/>
      <c r="B205" s="1"/>
    </row>
    <row r="206" spans="1:2" ht="13.5" hidden="1" customHeight="1">
      <c r="A206" s="1"/>
      <c r="B206" s="1"/>
    </row>
    <row r="207" spans="1:2" ht="13.5" hidden="1" customHeight="1">
      <c r="A207" s="1"/>
      <c r="B207" s="1"/>
    </row>
    <row r="208" spans="1:2" ht="13.5" hidden="1" customHeight="1">
      <c r="A208" s="1"/>
      <c r="B208" s="1"/>
    </row>
    <row r="209" spans="1:2" ht="13.5" hidden="1" customHeight="1">
      <c r="A209" s="1"/>
      <c r="B209" s="1"/>
    </row>
    <row r="210" spans="1:2" ht="13.5" hidden="1" customHeight="1">
      <c r="A210" s="1"/>
      <c r="B210" s="1"/>
    </row>
    <row r="211" spans="1:2" ht="13.5" hidden="1" customHeight="1">
      <c r="A211" s="1"/>
      <c r="B211" s="1"/>
    </row>
    <row r="212" spans="1:2" ht="13.5" hidden="1" customHeight="1">
      <c r="A212" s="1"/>
      <c r="B212" s="1"/>
    </row>
    <row r="213" spans="1:2" ht="13.5" hidden="1" customHeight="1">
      <c r="A213" s="1"/>
      <c r="B213" s="1"/>
    </row>
    <row r="214" spans="1:2" ht="13.5" hidden="1" customHeight="1">
      <c r="A214" s="1"/>
      <c r="B214" s="1"/>
    </row>
    <row r="215" spans="1:2" ht="13.5" hidden="1" customHeight="1">
      <c r="A215" s="1"/>
      <c r="B215" s="1"/>
    </row>
    <row r="216" spans="1:2" ht="13.5" hidden="1" customHeight="1">
      <c r="A216" s="1"/>
      <c r="B216" s="1"/>
    </row>
    <row r="217" spans="1:2" ht="13.5" hidden="1" customHeight="1">
      <c r="A217" s="1"/>
      <c r="B217" s="1"/>
    </row>
    <row r="218" spans="1:2" ht="13.5" hidden="1" customHeight="1">
      <c r="A218" s="1"/>
      <c r="B218" s="1"/>
    </row>
    <row r="219" spans="1:2" ht="13.5" hidden="1" customHeight="1">
      <c r="A219" s="1"/>
      <c r="B219" s="1"/>
    </row>
    <row r="220" spans="1:2" ht="13.5" hidden="1" customHeight="1">
      <c r="A220" s="1"/>
      <c r="B220" s="1"/>
    </row>
    <row r="221" spans="1:2" ht="13.5" hidden="1" customHeight="1">
      <c r="A221" s="1"/>
      <c r="B221" s="1"/>
    </row>
    <row r="222" spans="1:2" ht="13.5" hidden="1" customHeight="1">
      <c r="A222" s="1"/>
      <c r="B222" s="1"/>
    </row>
    <row r="223" spans="1:2" ht="13.5" hidden="1" customHeight="1">
      <c r="A223" s="1"/>
      <c r="B223" s="1"/>
    </row>
    <row r="224" spans="1:2" ht="13.5" hidden="1" customHeight="1">
      <c r="A224" s="1"/>
      <c r="B224" s="1"/>
    </row>
    <row r="225" spans="1:2" ht="13.5" hidden="1" customHeight="1">
      <c r="A225" s="1"/>
      <c r="B225" s="1"/>
    </row>
    <row r="226" spans="1:2" ht="13.5" hidden="1" customHeight="1">
      <c r="A226" s="1"/>
      <c r="B226" s="1"/>
    </row>
    <row r="227" spans="1:2" ht="13.5" hidden="1" customHeight="1">
      <c r="A227" s="1"/>
      <c r="B227" s="1"/>
    </row>
    <row r="228" spans="1:2" ht="13.5" hidden="1" customHeight="1">
      <c r="A228" s="1"/>
      <c r="B228" s="1"/>
    </row>
    <row r="229" spans="1:2" ht="13.5" hidden="1" customHeight="1">
      <c r="A229" s="1"/>
      <c r="B229" s="1"/>
    </row>
    <row r="230" spans="1:2" ht="13.5" hidden="1" customHeight="1">
      <c r="A230" s="1"/>
      <c r="B230" s="1"/>
    </row>
    <row r="231" spans="1:2" ht="13.5" hidden="1" customHeight="1">
      <c r="A231" s="1"/>
      <c r="B231" s="1"/>
    </row>
    <row r="232" spans="1:2" ht="13.5" hidden="1" customHeight="1">
      <c r="A232" s="1"/>
      <c r="B232" s="1"/>
    </row>
    <row r="233" spans="1:2" ht="13.5" hidden="1" customHeight="1">
      <c r="A233" s="1"/>
      <c r="B233" s="1"/>
    </row>
    <row r="234" spans="1:2" ht="13.5" hidden="1" customHeight="1">
      <c r="A234" s="1"/>
      <c r="B234" s="1"/>
    </row>
    <row r="235" spans="1:2" ht="13.5" hidden="1" customHeight="1">
      <c r="A235" s="1"/>
      <c r="B235" s="1"/>
    </row>
    <row r="236" spans="1:2" ht="13.5" hidden="1" customHeight="1">
      <c r="A236" s="1"/>
      <c r="B236" s="1"/>
    </row>
    <row r="237" spans="1:2" ht="13.5" hidden="1" customHeight="1">
      <c r="A237" s="1"/>
      <c r="B237" s="1"/>
    </row>
    <row r="238" spans="1:2" ht="13.5" hidden="1" customHeight="1">
      <c r="A238" s="1"/>
      <c r="B238" s="1"/>
    </row>
    <row r="239" spans="1:2" ht="13.5" hidden="1" customHeight="1">
      <c r="A239" s="1"/>
      <c r="B239" s="1"/>
    </row>
    <row r="240" spans="1:2" ht="13.5" hidden="1" customHeight="1">
      <c r="A240" s="1"/>
      <c r="B240" s="1"/>
    </row>
    <row r="241" spans="1:2" ht="13.5" hidden="1" customHeight="1">
      <c r="A241" s="1"/>
      <c r="B241" s="1"/>
    </row>
    <row r="242" spans="1:2" ht="13.5" hidden="1" customHeight="1">
      <c r="A242" s="1"/>
      <c r="B242" s="1"/>
    </row>
    <row r="243" spans="1:2" ht="13.5" hidden="1" customHeight="1">
      <c r="A243" s="1"/>
      <c r="B243" s="1"/>
    </row>
    <row r="244" spans="1:2" ht="13.5" hidden="1" customHeight="1">
      <c r="A244" s="1"/>
      <c r="B244" s="1"/>
    </row>
    <row r="245" spans="1:2" ht="13.5" hidden="1" customHeight="1">
      <c r="A245" s="1"/>
      <c r="B245" s="1"/>
    </row>
    <row r="246" spans="1:2" ht="13.5" hidden="1" customHeight="1">
      <c r="A246" s="1"/>
      <c r="B246" s="1"/>
    </row>
    <row r="247" spans="1:2" ht="13.5" hidden="1" customHeight="1">
      <c r="A247" s="1"/>
      <c r="B247" s="1"/>
    </row>
    <row r="248" spans="1:2" ht="13.5" hidden="1" customHeight="1">
      <c r="A248" s="1"/>
      <c r="B248" s="1"/>
    </row>
    <row r="249" spans="1:2" ht="13.5" hidden="1" customHeight="1">
      <c r="A249" s="1"/>
      <c r="B249" s="1"/>
    </row>
    <row r="250" spans="1:2" ht="13.5" hidden="1" customHeight="1">
      <c r="A250" s="1"/>
      <c r="B250" s="1"/>
    </row>
    <row r="251" spans="1:2" ht="13.5" hidden="1" customHeight="1">
      <c r="A251" s="1"/>
      <c r="B251" s="1"/>
    </row>
    <row r="252" spans="1:2" ht="13.5" hidden="1" customHeight="1">
      <c r="A252" s="1"/>
      <c r="B252" s="1"/>
    </row>
    <row r="253" spans="1:2" ht="13.5" hidden="1" customHeight="1">
      <c r="A253" s="1"/>
      <c r="B253" s="1"/>
    </row>
    <row r="254" spans="1:2" ht="13.5" hidden="1" customHeight="1">
      <c r="A254" s="1"/>
      <c r="B254" s="1"/>
    </row>
    <row r="255" spans="1:2" ht="13.5" hidden="1" customHeight="1">
      <c r="A255" s="1"/>
      <c r="B255" s="1"/>
    </row>
    <row r="256" spans="1:2" ht="13.5" hidden="1" customHeight="1">
      <c r="A256" s="1"/>
      <c r="B256" s="1"/>
    </row>
    <row r="257" spans="1:2" ht="13.5" hidden="1" customHeight="1">
      <c r="A257" s="1"/>
      <c r="B257" s="1"/>
    </row>
    <row r="258" spans="1:2" ht="13.5" hidden="1" customHeight="1">
      <c r="A258" s="1"/>
      <c r="B258" s="1"/>
    </row>
    <row r="259" spans="1:2" ht="13.5" hidden="1" customHeight="1">
      <c r="A259" s="1"/>
      <c r="B259" s="1"/>
    </row>
    <row r="260" spans="1:2" ht="13.5" hidden="1" customHeight="1">
      <c r="A260" s="1"/>
      <c r="B260" s="1"/>
    </row>
    <row r="261" spans="1:2" ht="13.5" hidden="1" customHeight="1">
      <c r="A261" s="1"/>
      <c r="B261" s="1"/>
    </row>
    <row r="262" spans="1:2" ht="13.5" hidden="1" customHeight="1">
      <c r="A262" s="1"/>
      <c r="B262" s="1"/>
    </row>
    <row r="263" spans="1:2" ht="13.5" hidden="1" customHeight="1">
      <c r="A263" s="1"/>
      <c r="B263" s="1"/>
    </row>
    <row r="264" spans="1:2" ht="13.5" hidden="1" customHeight="1">
      <c r="A264" s="1"/>
      <c r="B264" s="1"/>
    </row>
    <row r="265" spans="1:2" ht="13.5" hidden="1" customHeight="1">
      <c r="A265" s="1"/>
      <c r="B265" s="1"/>
    </row>
    <row r="266" spans="1:2" ht="13.5" hidden="1" customHeight="1">
      <c r="A266" s="1"/>
      <c r="B266" s="1"/>
    </row>
    <row r="267" spans="1:2" ht="13.5" hidden="1" customHeight="1">
      <c r="A267" s="1"/>
      <c r="B267" s="1"/>
    </row>
    <row r="268" spans="1:2" ht="13.5" hidden="1" customHeight="1">
      <c r="A268" s="1"/>
      <c r="B268" s="1"/>
    </row>
    <row r="269" spans="1:2" ht="13.5" hidden="1" customHeight="1">
      <c r="A269" s="1"/>
      <c r="B269" s="1"/>
    </row>
    <row r="270" spans="1:2" ht="13.5" hidden="1" customHeight="1">
      <c r="A270" s="1"/>
      <c r="B270" s="1"/>
    </row>
    <row r="271" spans="1:2" ht="13.5" hidden="1" customHeight="1">
      <c r="A271" s="1"/>
      <c r="B271" s="1"/>
    </row>
    <row r="272" spans="1:2" ht="13.5" hidden="1" customHeight="1">
      <c r="A272" s="1"/>
      <c r="B272" s="1"/>
    </row>
    <row r="273" spans="1:2" ht="13.5" hidden="1" customHeight="1">
      <c r="A273" s="1"/>
      <c r="B273" s="1"/>
    </row>
    <row r="274" spans="1:2" ht="13.5" hidden="1" customHeight="1">
      <c r="A274" s="1"/>
      <c r="B274" s="1"/>
    </row>
    <row r="275" spans="1:2" ht="13.5" hidden="1" customHeight="1">
      <c r="A275" s="1"/>
      <c r="B275" s="1"/>
    </row>
    <row r="276" spans="1:2" ht="13.5" hidden="1" customHeight="1">
      <c r="A276" s="1"/>
      <c r="B276" s="1"/>
    </row>
    <row r="277" spans="1:2" ht="13.5" hidden="1" customHeight="1">
      <c r="A277" s="1"/>
      <c r="B277" s="1"/>
    </row>
    <row r="278" spans="1:2" ht="13.5" hidden="1" customHeight="1">
      <c r="A278" s="1"/>
      <c r="B278" s="1"/>
    </row>
    <row r="279" spans="1:2" ht="13.5" hidden="1" customHeight="1">
      <c r="A279" s="1"/>
      <c r="B279" s="1"/>
    </row>
    <row r="280" spans="1:2" ht="13.5" hidden="1" customHeight="1">
      <c r="A280" s="1"/>
      <c r="B280" s="1"/>
    </row>
    <row r="281" spans="1:2" ht="13.5" hidden="1" customHeight="1">
      <c r="A281" s="1"/>
      <c r="B281" s="1"/>
    </row>
    <row r="282" spans="1:2" ht="13.5" hidden="1" customHeight="1">
      <c r="A282" s="1"/>
      <c r="B282" s="1"/>
    </row>
    <row r="283" spans="1:2" ht="13.5" hidden="1" customHeight="1">
      <c r="A283" s="1"/>
      <c r="B283" s="1"/>
    </row>
    <row r="284" spans="1:2" ht="13.5" hidden="1" customHeight="1">
      <c r="A284" s="1"/>
      <c r="B284" s="1"/>
    </row>
    <row r="285" spans="1:2" ht="13.5" hidden="1" customHeight="1">
      <c r="A285" s="1"/>
      <c r="B285" s="1"/>
    </row>
    <row r="286" spans="1:2" ht="13.5" hidden="1" customHeight="1">
      <c r="A286" s="1"/>
      <c r="B286" s="1"/>
    </row>
    <row r="287" spans="1:2" ht="13.5" hidden="1" customHeight="1">
      <c r="A287" s="1"/>
      <c r="B287" s="1"/>
    </row>
    <row r="288" spans="1:2" ht="13.5" hidden="1" customHeight="1">
      <c r="A288" s="1"/>
      <c r="B288" s="1"/>
    </row>
    <row r="289" spans="1:2" ht="13.5" hidden="1" customHeight="1">
      <c r="A289" s="1"/>
      <c r="B289" s="1"/>
    </row>
    <row r="290" spans="1:2" ht="13.5" hidden="1" customHeight="1">
      <c r="A290" s="1"/>
      <c r="B290" s="1"/>
    </row>
    <row r="291" spans="1:2" ht="13.5" hidden="1" customHeight="1">
      <c r="A291" s="1"/>
      <c r="B291" s="1"/>
    </row>
    <row r="292" spans="1:2" ht="13.5" hidden="1" customHeight="1">
      <c r="A292" s="1"/>
      <c r="B292" s="1"/>
    </row>
    <row r="293" spans="1:2" ht="13.5" hidden="1" customHeight="1">
      <c r="A293" s="1"/>
      <c r="B293" s="1"/>
    </row>
    <row r="294" spans="1:2" ht="13.5" hidden="1" customHeight="1">
      <c r="A294" s="1"/>
      <c r="B294" s="1"/>
    </row>
    <row r="295" spans="1:2" ht="13.5" hidden="1" customHeight="1">
      <c r="A295" s="1"/>
      <c r="B295" s="1"/>
    </row>
    <row r="296" spans="1:2" ht="13.5" hidden="1" customHeight="1">
      <c r="A296" s="1"/>
      <c r="B296" s="1"/>
    </row>
    <row r="297" spans="1:2" ht="13.5" hidden="1" customHeight="1">
      <c r="A297" s="1"/>
      <c r="B297" s="1"/>
    </row>
    <row r="298" spans="1:2" ht="13.5" hidden="1" customHeight="1">
      <c r="A298" s="1"/>
      <c r="B298" s="1"/>
    </row>
    <row r="299" spans="1:2" ht="13.5" hidden="1" customHeight="1">
      <c r="A299" s="1"/>
      <c r="B299" s="1"/>
    </row>
    <row r="300" spans="1:2" ht="13.5" hidden="1" customHeight="1">
      <c r="A300" s="1"/>
      <c r="B300" s="1"/>
    </row>
    <row r="301" spans="1:2" ht="13.5" hidden="1" customHeight="1">
      <c r="A301" s="1"/>
      <c r="B301" s="1"/>
    </row>
    <row r="302" spans="1:2" ht="13.5" hidden="1" customHeight="1">
      <c r="A302" s="1"/>
      <c r="B302" s="1"/>
    </row>
    <row r="303" spans="1:2" ht="13.5" hidden="1" customHeight="1">
      <c r="A303" s="1"/>
      <c r="B303" s="1"/>
    </row>
    <row r="304" spans="1:2" ht="13.5" hidden="1" customHeight="1">
      <c r="A304" s="1"/>
      <c r="B304" s="1"/>
    </row>
    <row r="305" spans="1:2" ht="13.5" hidden="1" customHeight="1">
      <c r="A305" s="1"/>
      <c r="B305" s="1"/>
    </row>
    <row r="306" spans="1:2" ht="13.5" hidden="1" customHeight="1">
      <c r="A306" s="1"/>
      <c r="B306" s="1"/>
    </row>
    <row r="307" spans="1:2" ht="13.5" hidden="1" customHeight="1">
      <c r="A307" s="1"/>
      <c r="B307" s="1"/>
    </row>
    <row r="308" spans="1:2" ht="13.5" hidden="1" customHeight="1">
      <c r="A308" s="1"/>
      <c r="B308" s="1"/>
    </row>
    <row r="309" spans="1:2" ht="13.5" hidden="1" customHeight="1">
      <c r="A309" s="1"/>
      <c r="B309" s="1"/>
    </row>
    <row r="310" spans="1:2" ht="13.5" hidden="1" customHeight="1">
      <c r="A310" s="1"/>
      <c r="B310" s="1"/>
    </row>
    <row r="311" spans="1:2" ht="13.5" hidden="1" customHeight="1">
      <c r="A311" s="1"/>
      <c r="B311" s="1"/>
    </row>
    <row r="312" spans="1:2" ht="13.5" hidden="1" customHeight="1">
      <c r="A312" s="1"/>
      <c r="B312" s="1"/>
    </row>
    <row r="313" spans="1:2" ht="13.5" hidden="1" customHeight="1">
      <c r="A313" s="1"/>
      <c r="B313" s="1"/>
    </row>
    <row r="314" spans="1:2" ht="13.5" hidden="1" customHeight="1">
      <c r="A314" s="1"/>
      <c r="B314" s="1"/>
    </row>
    <row r="315" spans="1:2" ht="13.5" hidden="1" customHeight="1">
      <c r="A315" s="1"/>
      <c r="B315" s="1"/>
    </row>
    <row r="316" spans="1:2" ht="13.5" hidden="1" customHeight="1">
      <c r="A316" s="1"/>
      <c r="B316" s="1"/>
    </row>
    <row r="317" spans="1:2" ht="13.5" hidden="1" customHeight="1">
      <c r="A317" s="1"/>
      <c r="B317" s="1"/>
    </row>
    <row r="318" spans="1:2" ht="13.5" hidden="1" customHeight="1">
      <c r="A318" s="1"/>
      <c r="B318" s="1"/>
    </row>
    <row r="319" spans="1:2" ht="13.5" hidden="1" customHeight="1">
      <c r="A319" s="1"/>
      <c r="B319" s="1"/>
    </row>
    <row r="320" spans="1:2" ht="13.5" hidden="1" customHeight="1">
      <c r="A320" s="1"/>
      <c r="B320" s="1"/>
    </row>
    <row r="321" spans="1:2" ht="13.5" hidden="1" customHeight="1">
      <c r="A321" s="1"/>
      <c r="B321" s="1"/>
    </row>
    <row r="322" spans="1:2" ht="13.5" hidden="1" customHeight="1">
      <c r="A322" s="1"/>
      <c r="B322" s="1"/>
    </row>
    <row r="323" spans="1:2" ht="13.5" hidden="1" customHeight="1">
      <c r="A323" s="1"/>
      <c r="B323" s="1"/>
    </row>
    <row r="324" spans="1:2" ht="13.5" hidden="1" customHeight="1">
      <c r="A324" s="1"/>
      <c r="B324" s="1"/>
    </row>
    <row r="325" spans="1:2" ht="13.5" hidden="1" customHeight="1">
      <c r="A325" s="1"/>
      <c r="B325" s="1"/>
    </row>
    <row r="326" spans="1:2" ht="13.5" hidden="1" customHeight="1">
      <c r="A326" s="1"/>
      <c r="B326" s="1"/>
    </row>
    <row r="327" spans="1:2" ht="13.5" hidden="1" customHeight="1">
      <c r="A327" s="1"/>
      <c r="B327" s="1"/>
    </row>
    <row r="328" spans="1:2" ht="13.5" hidden="1" customHeight="1">
      <c r="A328" s="1"/>
      <c r="B328" s="1"/>
    </row>
    <row r="329" spans="1:2" ht="13.5" hidden="1" customHeight="1">
      <c r="A329" s="1"/>
      <c r="B329" s="1"/>
    </row>
    <row r="330" spans="1:2" ht="13.5" hidden="1" customHeight="1">
      <c r="A330" s="1"/>
      <c r="B330" s="1"/>
    </row>
    <row r="331" spans="1:2" ht="13.5" hidden="1" customHeight="1">
      <c r="A331" s="1"/>
      <c r="B331" s="1"/>
    </row>
    <row r="332" spans="1:2" ht="13.5" hidden="1" customHeight="1">
      <c r="A332" s="1"/>
      <c r="B332" s="1"/>
    </row>
    <row r="333" spans="1:2" ht="13.5" hidden="1" customHeight="1">
      <c r="A333" s="1"/>
      <c r="B333" s="1"/>
    </row>
    <row r="334" spans="1:2" ht="13.5" hidden="1" customHeight="1">
      <c r="A334" s="1"/>
      <c r="B334" s="1"/>
    </row>
    <row r="335" spans="1:2" ht="13.5" hidden="1" customHeight="1">
      <c r="A335" s="1"/>
      <c r="B335" s="1"/>
    </row>
    <row r="336" spans="1:2" ht="13.5" hidden="1" customHeight="1">
      <c r="A336" s="1"/>
      <c r="B336" s="1"/>
    </row>
    <row r="337" spans="1:2" ht="13.5" hidden="1" customHeight="1">
      <c r="A337" s="1"/>
      <c r="B337" s="1"/>
    </row>
    <row r="338" spans="1:2" ht="13.5" hidden="1" customHeight="1">
      <c r="A338" s="1"/>
      <c r="B338" s="1"/>
    </row>
    <row r="339" spans="1:2" ht="13.5" hidden="1" customHeight="1">
      <c r="A339" s="1"/>
      <c r="B339" s="1"/>
    </row>
    <row r="340" spans="1:2" ht="13.5" hidden="1" customHeight="1">
      <c r="A340" s="1"/>
      <c r="B340" s="1"/>
    </row>
    <row r="341" spans="1:2" ht="13.5" hidden="1" customHeight="1">
      <c r="A341" s="1"/>
      <c r="B341" s="1"/>
    </row>
    <row r="342" spans="1:2" ht="13.5" hidden="1" customHeight="1">
      <c r="A342" s="1"/>
      <c r="B342" s="1"/>
    </row>
    <row r="343" spans="1:2" ht="13.5" hidden="1" customHeight="1">
      <c r="A343" s="1"/>
      <c r="B343" s="1"/>
    </row>
    <row r="344" spans="1:2" ht="13.5" hidden="1" customHeight="1">
      <c r="A344" s="1"/>
      <c r="B344" s="1"/>
    </row>
    <row r="345" spans="1:2" ht="13.5" hidden="1" customHeight="1">
      <c r="A345" s="1"/>
      <c r="B345" s="1"/>
    </row>
    <row r="346" spans="1:2" ht="13.5" hidden="1" customHeight="1">
      <c r="A346" s="1"/>
      <c r="B346" s="1"/>
    </row>
    <row r="347" spans="1:2" ht="13.5" hidden="1" customHeight="1">
      <c r="A347" s="1"/>
      <c r="B347" s="1"/>
    </row>
    <row r="348" spans="1:2" ht="13.5" hidden="1" customHeight="1">
      <c r="A348" s="1"/>
      <c r="B348" s="1"/>
    </row>
    <row r="349" spans="1:2" ht="13.5" hidden="1" customHeight="1">
      <c r="A349" s="1"/>
      <c r="B349" s="1"/>
    </row>
    <row r="350" spans="1:2" ht="13.5" hidden="1" customHeight="1">
      <c r="A350" s="1"/>
      <c r="B350" s="1"/>
    </row>
    <row r="351" spans="1:2" ht="13.5" hidden="1" customHeight="1">
      <c r="A351" s="1"/>
      <c r="B351" s="1"/>
    </row>
    <row r="352" spans="1:2" ht="13.5" hidden="1" customHeight="1">
      <c r="A352" s="1"/>
      <c r="B352" s="1"/>
    </row>
    <row r="353" spans="1:2" ht="13.5" hidden="1" customHeight="1">
      <c r="A353" s="1"/>
      <c r="B353" s="1"/>
    </row>
    <row r="354" spans="1:2" ht="13.5" hidden="1" customHeight="1">
      <c r="A354" s="1"/>
      <c r="B354" s="1"/>
    </row>
    <row r="355" spans="1:2" ht="13.5" hidden="1" customHeight="1">
      <c r="A355" s="1"/>
      <c r="B355" s="1"/>
    </row>
    <row r="356" spans="1:2" ht="13.5" hidden="1" customHeight="1">
      <c r="A356" s="1"/>
      <c r="B356" s="1"/>
    </row>
    <row r="357" spans="1:2" ht="13.5" hidden="1" customHeight="1">
      <c r="A357" s="1"/>
      <c r="B357" s="1"/>
    </row>
    <row r="358" spans="1:2" ht="13.5" hidden="1" customHeight="1">
      <c r="A358" s="1"/>
      <c r="B358" s="1"/>
    </row>
    <row r="359" spans="1:2" ht="13.5" hidden="1" customHeight="1">
      <c r="A359" s="1"/>
      <c r="B359" s="1"/>
    </row>
    <row r="360" spans="1:2" ht="13.5" hidden="1" customHeight="1">
      <c r="A360" s="1"/>
      <c r="B360" s="1"/>
    </row>
    <row r="361" spans="1:2" ht="13.5" hidden="1" customHeight="1">
      <c r="A361" s="1"/>
      <c r="B361" s="1"/>
    </row>
    <row r="362" spans="1:2" ht="13.5" hidden="1" customHeight="1">
      <c r="A362" s="1"/>
      <c r="B362" s="1"/>
    </row>
    <row r="363" spans="1:2" ht="13.5" hidden="1" customHeight="1">
      <c r="A363" s="1"/>
      <c r="B363" s="1"/>
    </row>
    <row r="364" spans="1:2" ht="13.5" hidden="1" customHeight="1">
      <c r="A364" s="1"/>
      <c r="B364" s="1"/>
    </row>
    <row r="365" spans="1:2" ht="13.5" hidden="1" customHeight="1">
      <c r="A365" s="1"/>
      <c r="B365" s="1"/>
    </row>
    <row r="366" spans="1:2" ht="13.5" hidden="1" customHeight="1">
      <c r="A366" s="1"/>
      <c r="B366" s="1"/>
    </row>
    <row r="367" spans="1:2" ht="13.5" hidden="1" customHeight="1">
      <c r="A367" s="1"/>
      <c r="B367" s="1"/>
    </row>
    <row r="368" spans="1:2" ht="13.5" hidden="1" customHeight="1">
      <c r="A368" s="1"/>
      <c r="B368" s="1"/>
    </row>
    <row r="369" spans="1:2" ht="13.5" hidden="1" customHeight="1">
      <c r="A369" s="1"/>
      <c r="B369" s="1"/>
    </row>
    <row r="370" spans="1:2" ht="13.5" hidden="1" customHeight="1">
      <c r="A370" s="1"/>
      <c r="B370" s="1"/>
    </row>
    <row r="371" spans="1:2" ht="13.5" hidden="1" customHeight="1">
      <c r="A371" s="1"/>
      <c r="B371" s="1"/>
    </row>
    <row r="372" spans="1:2" ht="13.5" hidden="1" customHeight="1">
      <c r="A372" s="1"/>
      <c r="B372" s="1"/>
    </row>
    <row r="373" spans="1:2" ht="13.5" hidden="1" customHeight="1">
      <c r="A373" s="1"/>
      <c r="B373" s="1"/>
    </row>
    <row r="374" spans="1:2" ht="13.5" hidden="1" customHeight="1">
      <c r="A374" s="1"/>
      <c r="B374" s="1"/>
    </row>
    <row r="375" spans="1:2" ht="13.5" hidden="1" customHeight="1">
      <c r="A375" s="1"/>
      <c r="B375" s="1"/>
    </row>
    <row r="376" spans="1:2" ht="13.5" hidden="1" customHeight="1">
      <c r="A376" s="1"/>
      <c r="B376" s="1"/>
    </row>
    <row r="377" spans="1:2" ht="13.5" hidden="1" customHeight="1">
      <c r="A377" s="1"/>
      <c r="B377" s="1"/>
    </row>
    <row r="378" spans="1:2" ht="13.5" hidden="1" customHeight="1">
      <c r="A378" s="1"/>
      <c r="B378" s="1"/>
    </row>
    <row r="379" spans="1:2" ht="13.5" hidden="1" customHeight="1">
      <c r="A379" s="1"/>
      <c r="B379" s="1"/>
    </row>
    <row r="380" spans="1:2" ht="13.5" hidden="1" customHeight="1">
      <c r="A380" s="1"/>
      <c r="B380" s="1"/>
    </row>
    <row r="381" spans="1:2" ht="13.5" hidden="1" customHeight="1">
      <c r="A381" s="1"/>
      <c r="B381" s="1"/>
    </row>
    <row r="382" spans="1:2" ht="13.5" hidden="1" customHeight="1">
      <c r="A382" s="1"/>
      <c r="B382" s="1"/>
    </row>
    <row r="383" spans="1:2" ht="13.5" hidden="1" customHeight="1">
      <c r="A383" s="1"/>
      <c r="B383" s="1"/>
    </row>
    <row r="384" spans="1:2" ht="13.5" hidden="1" customHeight="1">
      <c r="A384" s="1"/>
      <c r="B384" s="1"/>
    </row>
    <row r="385" spans="1:2" ht="13.5" hidden="1" customHeight="1">
      <c r="A385" s="1"/>
      <c r="B385" s="1"/>
    </row>
    <row r="386" spans="1:2" ht="13.5" hidden="1" customHeight="1">
      <c r="A386" s="1"/>
      <c r="B386" s="1"/>
    </row>
    <row r="387" spans="1:2" ht="13.5" hidden="1" customHeight="1">
      <c r="A387" s="1"/>
      <c r="B387" s="1"/>
    </row>
    <row r="388" spans="1:2" ht="13.5" hidden="1" customHeight="1">
      <c r="A388" s="1"/>
      <c r="B388" s="1"/>
    </row>
    <row r="389" spans="1:2" ht="13.5" hidden="1" customHeight="1">
      <c r="A389" s="1"/>
      <c r="B389" s="1"/>
    </row>
    <row r="390" spans="1:2" ht="13.5" hidden="1" customHeight="1">
      <c r="A390" s="1"/>
      <c r="B390" s="1"/>
    </row>
    <row r="391" spans="1:2" ht="13.5" hidden="1" customHeight="1">
      <c r="A391" s="1"/>
      <c r="B391" s="1"/>
    </row>
    <row r="392" spans="1:2" ht="13.5" hidden="1" customHeight="1">
      <c r="A392" s="1"/>
      <c r="B392" s="1"/>
    </row>
    <row r="393" spans="1:2" ht="13.5" hidden="1" customHeight="1">
      <c r="A393" s="1"/>
      <c r="B393" s="1"/>
    </row>
    <row r="394" spans="1:2" ht="13.5" hidden="1" customHeight="1">
      <c r="A394" s="1"/>
      <c r="B394" s="1"/>
    </row>
    <row r="395" spans="1:2" ht="13.5" hidden="1" customHeight="1">
      <c r="A395" s="1"/>
      <c r="B395" s="1"/>
    </row>
    <row r="396" spans="1:2" ht="13.5" hidden="1" customHeight="1">
      <c r="A396" s="1"/>
      <c r="B396" s="1"/>
    </row>
    <row r="397" spans="1:2" ht="13.5" hidden="1" customHeight="1">
      <c r="A397" s="1"/>
      <c r="B397" s="1"/>
    </row>
    <row r="398" spans="1:2" ht="13.5" hidden="1" customHeight="1">
      <c r="A398" s="1"/>
      <c r="B398" s="1"/>
    </row>
    <row r="399" spans="1:2" ht="13.5" hidden="1" customHeight="1">
      <c r="A399" s="1"/>
      <c r="B399" s="1"/>
    </row>
    <row r="400" spans="1:2" ht="13.5" hidden="1" customHeight="1">
      <c r="A400" s="1"/>
      <c r="B400" s="1"/>
    </row>
    <row r="401" spans="1:2" ht="13.5" hidden="1" customHeight="1">
      <c r="A401" s="1"/>
      <c r="B401" s="1"/>
    </row>
    <row r="402" spans="1:2" ht="13.5" hidden="1" customHeight="1">
      <c r="A402" s="1"/>
      <c r="B402" s="1"/>
    </row>
    <row r="403" spans="1:2" ht="13.5" hidden="1" customHeight="1">
      <c r="A403" s="1"/>
      <c r="B403" s="1"/>
    </row>
    <row r="404" spans="1:2" ht="13.5" hidden="1" customHeight="1">
      <c r="A404" s="1"/>
      <c r="B404" s="1"/>
    </row>
    <row r="405" spans="1:2" ht="13.5" hidden="1" customHeight="1">
      <c r="A405" s="1"/>
      <c r="B405" s="1"/>
    </row>
    <row r="406" spans="1:2" ht="13.5" hidden="1" customHeight="1">
      <c r="A406" s="1"/>
      <c r="B406" s="1"/>
    </row>
    <row r="407" spans="1:2" ht="13.5" hidden="1" customHeight="1">
      <c r="A407" s="1"/>
      <c r="B407" s="1"/>
    </row>
    <row r="408" spans="1:2" ht="13.5" hidden="1" customHeight="1">
      <c r="A408" s="1"/>
      <c r="B408" s="1"/>
    </row>
    <row r="409" spans="1:2" ht="13.5" hidden="1" customHeight="1">
      <c r="A409" s="1"/>
      <c r="B409" s="1"/>
    </row>
    <row r="410" spans="1:2" ht="13.5" hidden="1" customHeight="1">
      <c r="A410" s="1"/>
      <c r="B410" s="1"/>
    </row>
    <row r="411" spans="1:2" ht="13.5" hidden="1" customHeight="1">
      <c r="A411" s="1"/>
      <c r="B411" s="1"/>
    </row>
    <row r="412" spans="1:2" ht="13.5" hidden="1" customHeight="1">
      <c r="A412" s="1"/>
      <c r="B412" s="1"/>
    </row>
    <row r="413" spans="1:2" ht="13.5" hidden="1" customHeight="1">
      <c r="A413" s="1"/>
      <c r="B413" s="1"/>
    </row>
    <row r="414" spans="1:2" ht="13.5" hidden="1" customHeight="1">
      <c r="A414" s="1"/>
      <c r="B414" s="1"/>
    </row>
    <row r="415" spans="1:2" ht="13.5" hidden="1" customHeight="1">
      <c r="A415" s="1"/>
      <c r="B415" s="1"/>
    </row>
    <row r="416" spans="1:2" ht="13.5" hidden="1" customHeight="1">
      <c r="A416" s="1"/>
      <c r="B416" s="1"/>
    </row>
    <row r="417" spans="1:2" ht="13.5" hidden="1" customHeight="1">
      <c r="A417" s="1"/>
      <c r="B417" s="1"/>
    </row>
    <row r="418" spans="1:2" ht="13.5" hidden="1" customHeight="1">
      <c r="A418" s="1"/>
      <c r="B418" s="1"/>
    </row>
    <row r="419" spans="1:2" ht="13.5" hidden="1" customHeight="1">
      <c r="A419" s="1"/>
      <c r="B419" s="1"/>
    </row>
    <row r="420" spans="1:2" ht="13.5" hidden="1" customHeight="1">
      <c r="A420" s="1"/>
      <c r="B420" s="1"/>
    </row>
    <row r="421" spans="1:2" ht="13.5" hidden="1" customHeight="1">
      <c r="A421" s="1"/>
      <c r="B421" s="1"/>
    </row>
    <row r="422" spans="1:2" ht="13.5" hidden="1" customHeight="1">
      <c r="A422" s="1"/>
      <c r="B422" s="1"/>
    </row>
    <row r="423" spans="1:2" ht="13.5" hidden="1" customHeight="1">
      <c r="A423" s="1"/>
      <c r="B423" s="1"/>
    </row>
    <row r="424" spans="1:2" ht="13.5" hidden="1" customHeight="1">
      <c r="A424" s="1"/>
      <c r="B424" s="1"/>
    </row>
    <row r="425" spans="1:2" ht="13.5" hidden="1" customHeight="1">
      <c r="A425" s="1"/>
      <c r="B425" s="1"/>
    </row>
    <row r="426" spans="1:2" ht="13.5" hidden="1" customHeight="1">
      <c r="A426" s="1"/>
      <c r="B426" s="1"/>
    </row>
    <row r="427" spans="1:2" ht="13.5" hidden="1" customHeight="1">
      <c r="A427" s="1"/>
      <c r="B427" s="1"/>
    </row>
    <row r="428" spans="1:2" ht="13.5" hidden="1" customHeight="1">
      <c r="A428" s="1"/>
      <c r="B428" s="1"/>
    </row>
    <row r="429" spans="1:2" ht="13.5" hidden="1" customHeight="1">
      <c r="A429" s="1"/>
      <c r="B429" s="1"/>
    </row>
    <row r="430" spans="1:2" ht="13.5" hidden="1" customHeight="1">
      <c r="A430" s="1"/>
      <c r="B430" s="1"/>
    </row>
    <row r="431" spans="1:2" ht="13.5" hidden="1" customHeight="1">
      <c r="A431" s="1"/>
      <c r="B431" s="1"/>
    </row>
    <row r="432" spans="1:2" ht="13.5" hidden="1" customHeight="1">
      <c r="A432" s="1"/>
      <c r="B432" s="1"/>
    </row>
    <row r="433" spans="1:2" ht="13.5" hidden="1" customHeight="1">
      <c r="A433" s="1"/>
      <c r="B433" s="1"/>
    </row>
    <row r="434" spans="1:2" ht="13.5" hidden="1" customHeight="1">
      <c r="A434" s="1"/>
      <c r="B434" s="1"/>
    </row>
    <row r="435" spans="1:2" ht="13.5" hidden="1" customHeight="1">
      <c r="A435" s="1"/>
      <c r="B435" s="1"/>
    </row>
    <row r="436" spans="1:2" ht="13.5" hidden="1" customHeight="1">
      <c r="A436" s="1"/>
      <c r="B436" s="1"/>
    </row>
    <row r="437" spans="1:2" ht="13.5" hidden="1" customHeight="1">
      <c r="A437" s="1"/>
      <c r="B437" s="1"/>
    </row>
    <row r="438" spans="1:2" ht="13.5" hidden="1" customHeight="1">
      <c r="A438" s="1"/>
      <c r="B438" s="1"/>
    </row>
    <row r="439" spans="1:2" ht="13.5" hidden="1" customHeight="1">
      <c r="A439" s="1"/>
      <c r="B439" s="1"/>
    </row>
    <row r="440" spans="1:2" ht="13.5" hidden="1" customHeight="1">
      <c r="A440" s="1"/>
      <c r="B440" s="1"/>
    </row>
    <row r="441" spans="1:2" ht="13.5" hidden="1" customHeight="1">
      <c r="A441" s="1"/>
      <c r="B441" s="1"/>
    </row>
    <row r="442" spans="1:2" ht="13.5" hidden="1" customHeight="1">
      <c r="A442" s="1"/>
      <c r="B442" s="1"/>
    </row>
    <row r="443" spans="1:2" ht="13.5" hidden="1" customHeight="1">
      <c r="A443" s="1"/>
      <c r="B443" s="1"/>
    </row>
    <row r="444" spans="1:2" ht="13.5" hidden="1" customHeight="1">
      <c r="A444" s="1"/>
      <c r="B444" s="1"/>
    </row>
    <row r="445" spans="1:2" ht="13.5" hidden="1" customHeight="1">
      <c r="A445" s="1"/>
      <c r="B445" s="1"/>
    </row>
    <row r="446" spans="1:2" ht="13.5" hidden="1" customHeight="1">
      <c r="A446" s="1"/>
      <c r="B446" s="1"/>
    </row>
    <row r="447" spans="1:2" ht="13.5" hidden="1" customHeight="1">
      <c r="A447" s="1"/>
      <c r="B447" s="1"/>
    </row>
    <row r="448" spans="1:2" ht="13.5" hidden="1" customHeight="1">
      <c r="A448" s="1"/>
      <c r="B448" s="1"/>
    </row>
    <row r="449" spans="1:2" ht="13.5" hidden="1" customHeight="1">
      <c r="A449" s="1"/>
      <c r="B449" s="1"/>
    </row>
    <row r="450" spans="1:2" ht="13.5" hidden="1" customHeight="1">
      <c r="A450" s="1"/>
      <c r="B450" s="1"/>
    </row>
    <row r="451" spans="1:2" ht="13.5" hidden="1" customHeight="1">
      <c r="A451" s="1"/>
      <c r="B451" s="1"/>
    </row>
    <row r="452" spans="1:2" ht="13.5" hidden="1" customHeight="1">
      <c r="A452" s="1"/>
      <c r="B452" s="1"/>
    </row>
    <row r="453" spans="1:2" ht="13.5" hidden="1" customHeight="1">
      <c r="A453" s="1"/>
      <c r="B453" s="1"/>
    </row>
    <row r="454" spans="1:2" ht="13.5" hidden="1" customHeight="1">
      <c r="A454" s="1"/>
      <c r="B454" s="1"/>
    </row>
    <row r="455" spans="1:2" ht="13.5" hidden="1" customHeight="1">
      <c r="A455" s="1"/>
      <c r="B455" s="1"/>
    </row>
    <row r="456" spans="1:2" ht="13.5" hidden="1" customHeight="1">
      <c r="A456" s="1"/>
      <c r="B456" s="1"/>
    </row>
    <row r="457" spans="1:2" ht="13.5" hidden="1" customHeight="1">
      <c r="A457" s="1"/>
      <c r="B457" s="1"/>
    </row>
    <row r="458" spans="1:2" ht="13.5" hidden="1" customHeight="1">
      <c r="A458" s="1"/>
      <c r="B458" s="1"/>
    </row>
    <row r="459" spans="1:2" ht="13.5" hidden="1" customHeight="1">
      <c r="A459" s="1"/>
      <c r="B459" s="1"/>
    </row>
    <row r="460" spans="1:2" ht="13.5" hidden="1" customHeight="1">
      <c r="A460" s="1"/>
      <c r="B460" s="1"/>
    </row>
    <row r="461" spans="1:2" ht="13.5" hidden="1" customHeight="1">
      <c r="A461" s="1"/>
      <c r="B461" s="1"/>
    </row>
    <row r="462" spans="1:2" ht="13.5" hidden="1" customHeight="1">
      <c r="A462" s="1"/>
      <c r="B462" s="1"/>
    </row>
    <row r="463" spans="1:2" ht="13.5" hidden="1" customHeight="1">
      <c r="A463" s="1"/>
      <c r="B463" s="1"/>
    </row>
    <row r="464" spans="1:2" ht="13.5" hidden="1" customHeight="1">
      <c r="A464" s="1"/>
      <c r="B464" s="1"/>
    </row>
    <row r="465" spans="1:2" ht="13.5" hidden="1" customHeight="1">
      <c r="A465" s="1"/>
      <c r="B465" s="1"/>
    </row>
    <row r="466" spans="1:2" ht="13.5" hidden="1" customHeight="1">
      <c r="A466" s="1"/>
      <c r="B466" s="1"/>
    </row>
    <row r="467" spans="1:2" ht="13.5" hidden="1" customHeight="1">
      <c r="A467" s="1"/>
      <c r="B467" s="1"/>
    </row>
    <row r="468" spans="1:2" ht="13.5" hidden="1" customHeight="1">
      <c r="A468" s="1"/>
      <c r="B468" s="1"/>
    </row>
    <row r="469" spans="1:2" ht="13.5" hidden="1" customHeight="1">
      <c r="A469" s="1"/>
      <c r="B469" s="1"/>
    </row>
    <row r="470" spans="1:2" ht="13.5" hidden="1" customHeight="1">
      <c r="A470" s="1"/>
      <c r="B470" s="1"/>
    </row>
    <row r="471" spans="1:2" ht="13.5" hidden="1" customHeight="1">
      <c r="A471" s="1"/>
      <c r="B471" s="1"/>
    </row>
    <row r="472" spans="1:2" ht="13.5" hidden="1" customHeight="1">
      <c r="A472" s="1"/>
      <c r="B472" s="1"/>
    </row>
    <row r="473" spans="1:2" ht="13.5" hidden="1" customHeight="1">
      <c r="A473" s="1"/>
      <c r="B473" s="1"/>
    </row>
    <row r="474" spans="1:2" ht="13.5" hidden="1" customHeight="1">
      <c r="A474" s="1"/>
      <c r="B474" s="1"/>
    </row>
    <row r="475" spans="1:2" ht="13.5" hidden="1" customHeight="1">
      <c r="A475" s="1"/>
      <c r="B475" s="1"/>
    </row>
    <row r="476" spans="1:2" ht="13.5" hidden="1" customHeight="1">
      <c r="A476" s="1"/>
      <c r="B476" s="1"/>
    </row>
    <row r="477" spans="1:2" ht="13.5" hidden="1" customHeight="1">
      <c r="A477" s="1"/>
      <c r="B477" s="1"/>
    </row>
    <row r="478" spans="1:2" ht="13.5" hidden="1" customHeight="1">
      <c r="A478" s="1"/>
      <c r="B478" s="1"/>
    </row>
    <row r="479" spans="1:2" ht="13.5" hidden="1" customHeight="1">
      <c r="A479" s="1"/>
      <c r="B479" s="1"/>
    </row>
    <row r="480" spans="1:2" ht="13.5" hidden="1" customHeight="1">
      <c r="A480" s="1"/>
      <c r="B480" s="1"/>
    </row>
    <row r="481" spans="1:2" ht="13.5" hidden="1" customHeight="1">
      <c r="A481" s="1"/>
      <c r="B481" s="1"/>
    </row>
    <row r="482" spans="1:2" ht="13.5" hidden="1" customHeight="1">
      <c r="A482" s="1"/>
      <c r="B482" s="1"/>
    </row>
    <row r="483" spans="1:2" ht="13.5" hidden="1" customHeight="1">
      <c r="A483" s="1"/>
      <c r="B483" s="1"/>
    </row>
    <row r="484" spans="1:2" ht="13.5" hidden="1" customHeight="1">
      <c r="A484" s="1"/>
      <c r="B484" s="1"/>
    </row>
    <row r="485" spans="1:2" ht="13.5" hidden="1" customHeight="1">
      <c r="A485" s="1"/>
      <c r="B485" s="1"/>
    </row>
    <row r="486" spans="1:2" ht="13.5" hidden="1" customHeight="1">
      <c r="A486" s="1"/>
      <c r="B486" s="1"/>
    </row>
    <row r="487" spans="1:2" ht="13.5" hidden="1" customHeight="1">
      <c r="A487" s="1"/>
      <c r="B487" s="1"/>
    </row>
    <row r="488" spans="1:2" ht="13.5" hidden="1" customHeight="1">
      <c r="A488" s="1"/>
      <c r="B488" s="1"/>
    </row>
    <row r="489" spans="1:2" ht="13.5" hidden="1" customHeight="1">
      <c r="A489" s="1"/>
      <c r="B489" s="1"/>
    </row>
    <row r="490" spans="1:2" ht="13.5" hidden="1" customHeight="1">
      <c r="A490" s="1"/>
      <c r="B490" s="1"/>
    </row>
    <row r="491" spans="1:2" ht="13.5" hidden="1" customHeight="1">
      <c r="A491" s="1"/>
      <c r="B491" s="1"/>
    </row>
    <row r="492" spans="1:2" ht="13.5" hidden="1" customHeight="1">
      <c r="A492" s="1"/>
      <c r="B492" s="1"/>
    </row>
    <row r="493" spans="1:2" ht="13.5" hidden="1" customHeight="1">
      <c r="A493" s="1"/>
      <c r="B493" s="1"/>
    </row>
    <row r="494" spans="1:2" ht="13.5" hidden="1" customHeight="1">
      <c r="A494" s="1"/>
      <c r="B494" s="1"/>
    </row>
    <row r="495" spans="1:2" ht="13.5" hidden="1" customHeight="1">
      <c r="A495" s="1"/>
      <c r="B495" s="1"/>
    </row>
    <row r="496" spans="1:2" ht="13.5" hidden="1" customHeight="1">
      <c r="A496" s="1"/>
      <c r="B496" s="1"/>
    </row>
    <row r="497" spans="1:2" ht="13.5" hidden="1" customHeight="1">
      <c r="A497" s="1"/>
      <c r="B497" s="1"/>
    </row>
    <row r="498" spans="1:2" ht="13.5" hidden="1" customHeight="1">
      <c r="A498" s="1"/>
      <c r="B498" s="1"/>
    </row>
    <row r="499" spans="1:2" ht="13.5" hidden="1" customHeight="1">
      <c r="A499" s="1"/>
      <c r="B499" s="1"/>
    </row>
    <row r="500" spans="1:2" ht="13.5" hidden="1" customHeight="1">
      <c r="A500" s="1"/>
      <c r="B500" s="1"/>
    </row>
    <row r="501" spans="1:2" ht="13.5" hidden="1" customHeight="1">
      <c r="A501" s="1"/>
      <c r="B501" s="1"/>
    </row>
    <row r="502" spans="1:2" ht="13.5" hidden="1" customHeight="1">
      <c r="A502" s="1"/>
      <c r="B502" s="1"/>
    </row>
    <row r="503" spans="1:2" ht="13.5" hidden="1" customHeight="1">
      <c r="A503" s="1"/>
      <c r="B503" s="1"/>
    </row>
    <row r="504" spans="1:2" ht="13.5" hidden="1" customHeight="1">
      <c r="A504" s="1"/>
      <c r="B504" s="1"/>
    </row>
    <row r="505" spans="1:2" ht="13.5" hidden="1" customHeight="1">
      <c r="A505" s="1"/>
      <c r="B505" s="1"/>
    </row>
    <row r="506" spans="1:2" ht="13.5" hidden="1" customHeight="1">
      <c r="A506" s="1"/>
      <c r="B506" s="1"/>
    </row>
    <row r="507" spans="1:2" ht="13.5" hidden="1" customHeight="1">
      <c r="A507" s="1"/>
      <c r="B507" s="1"/>
    </row>
    <row r="508" spans="1:2" ht="13.5" hidden="1" customHeight="1">
      <c r="A508" s="1"/>
      <c r="B508" s="1"/>
    </row>
    <row r="509" spans="1:2" ht="13.5" hidden="1" customHeight="1">
      <c r="A509" s="1"/>
      <c r="B509" s="1"/>
    </row>
    <row r="510" spans="1:2" ht="13.5" hidden="1" customHeight="1">
      <c r="A510" s="1"/>
      <c r="B510" s="1"/>
    </row>
    <row r="511" spans="1:2" ht="13.5" hidden="1" customHeight="1">
      <c r="A511" s="1"/>
      <c r="B511" s="1"/>
    </row>
    <row r="512" spans="1:2" ht="13.5" hidden="1" customHeight="1">
      <c r="A512" s="1"/>
      <c r="B512" s="1"/>
    </row>
    <row r="513" spans="1:2" ht="13.5" hidden="1" customHeight="1">
      <c r="A513" s="1"/>
      <c r="B513" s="1"/>
    </row>
    <row r="514" spans="1:2" ht="13.5" hidden="1" customHeight="1">
      <c r="A514" s="1"/>
      <c r="B514" s="1"/>
    </row>
    <row r="515" spans="1:2" ht="13.5" hidden="1" customHeight="1">
      <c r="A515" s="1"/>
      <c r="B515" s="1"/>
    </row>
    <row r="516" spans="1:2" ht="13.5" hidden="1" customHeight="1">
      <c r="A516" s="1"/>
      <c r="B516" s="1"/>
    </row>
    <row r="517" spans="1:2" ht="13.5" hidden="1" customHeight="1">
      <c r="A517" s="1"/>
      <c r="B517" s="1"/>
    </row>
    <row r="518" spans="1:2" ht="13.5" hidden="1" customHeight="1">
      <c r="A518" s="1"/>
      <c r="B518" s="1"/>
    </row>
    <row r="519" spans="1:2" ht="13.5" hidden="1" customHeight="1">
      <c r="A519" s="1"/>
      <c r="B519" s="1"/>
    </row>
    <row r="520" spans="1:2" ht="13.5" hidden="1" customHeight="1">
      <c r="A520" s="1"/>
      <c r="B520" s="1"/>
    </row>
    <row r="521" spans="1:2" ht="13.5" hidden="1" customHeight="1">
      <c r="A521" s="1"/>
      <c r="B521" s="1"/>
    </row>
    <row r="522" spans="1:2" ht="13.5" hidden="1" customHeight="1">
      <c r="A522" s="1"/>
      <c r="B522" s="1"/>
    </row>
    <row r="523" spans="1:2" ht="13.5" hidden="1" customHeight="1">
      <c r="A523" s="1"/>
      <c r="B523" s="1"/>
    </row>
    <row r="524" spans="1:2" ht="13.5" hidden="1" customHeight="1">
      <c r="A524" s="1"/>
      <c r="B524" s="1"/>
    </row>
    <row r="525" spans="1:2" ht="13.5" hidden="1" customHeight="1">
      <c r="A525" s="1"/>
      <c r="B525" s="1"/>
    </row>
    <row r="526" spans="1:2" ht="13.5" hidden="1" customHeight="1">
      <c r="A526" s="1"/>
      <c r="B526" s="1"/>
    </row>
    <row r="527" spans="1:2" ht="13.5" hidden="1" customHeight="1">
      <c r="A527" s="1"/>
      <c r="B527" s="1"/>
    </row>
    <row r="528" spans="1:2" ht="13.5" hidden="1" customHeight="1">
      <c r="A528" s="1"/>
      <c r="B528" s="1"/>
    </row>
    <row r="529" spans="1:2" ht="13.5" hidden="1" customHeight="1">
      <c r="A529" s="1"/>
      <c r="B529" s="1"/>
    </row>
    <row r="530" spans="1:2" ht="13.5" hidden="1" customHeight="1">
      <c r="A530" s="1"/>
      <c r="B530" s="1"/>
    </row>
    <row r="531" spans="1:2" ht="13.5" hidden="1" customHeight="1">
      <c r="A531" s="1"/>
      <c r="B531" s="1"/>
    </row>
    <row r="532" spans="1:2" ht="13.5" hidden="1" customHeight="1">
      <c r="A532" s="1"/>
      <c r="B532" s="1"/>
    </row>
    <row r="533" spans="1:2" ht="13.5" hidden="1" customHeight="1">
      <c r="A533" s="1"/>
      <c r="B533" s="1"/>
    </row>
    <row r="534" spans="1:2" ht="13.5" hidden="1" customHeight="1">
      <c r="A534" s="1"/>
      <c r="B534" s="1"/>
    </row>
    <row r="535" spans="1:2" ht="13.5" hidden="1" customHeight="1">
      <c r="A535" s="1"/>
      <c r="B535" s="1"/>
    </row>
    <row r="536" spans="1:2" ht="13.5" hidden="1" customHeight="1">
      <c r="A536" s="1"/>
      <c r="B536" s="1"/>
    </row>
    <row r="537" spans="1:2" ht="13.5" hidden="1" customHeight="1">
      <c r="A537" s="1"/>
      <c r="B537" s="1"/>
    </row>
    <row r="538" spans="1:2" ht="13.5" hidden="1" customHeight="1">
      <c r="A538" s="1"/>
      <c r="B538" s="1"/>
    </row>
    <row r="539" spans="1:2" ht="13.5" hidden="1" customHeight="1">
      <c r="A539" s="1"/>
      <c r="B539" s="1"/>
    </row>
    <row r="540" spans="1:2" ht="13.5" hidden="1" customHeight="1">
      <c r="A540" s="1"/>
      <c r="B540" s="1"/>
    </row>
    <row r="541" spans="1:2" ht="13.5" hidden="1" customHeight="1">
      <c r="A541" s="1"/>
      <c r="B541" s="1"/>
    </row>
    <row r="542" spans="1:2" ht="13.5" hidden="1" customHeight="1">
      <c r="A542" s="1"/>
      <c r="B542" s="1"/>
    </row>
    <row r="543" spans="1:2" ht="13.5" hidden="1" customHeight="1">
      <c r="A543" s="1"/>
      <c r="B543" s="1"/>
    </row>
    <row r="544" spans="1:2" ht="13.5" hidden="1" customHeight="1">
      <c r="A544" s="1"/>
      <c r="B544" s="1"/>
    </row>
    <row r="545" spans="1:2" ht="13.5" hidden="1" customHeight="1">
      <c r="A545" s="1"/>
      <c r="B545" s="1"/>
    </row>
    <row r="546" spans="1:2" ht="13.5" hidden="1" customHeight="1">
      <c r="A546" s="1"/>
      <c r="B546" s="1"/>
    </row>
    <row r="547" spans="1:2" ht="13.5" hidden="1" customHeight="1">
      <c r="A547" s="1"/>
      <c r="B547" s="1"/>
    </row>
    <row r="548" spans="1:2" ht="13.5" hidden="1" customHeight="1">
      <c r="A548" s="1"/>
      <c r="B548" s="1"/>
    </row>
    <row r="549" spans="1:2" ht="13.5" hidden="1" customHeight="1">
      <c r="A549" s="1"/>
      <c r="B549" s="1"/>
    </row>
    <row r="550" spans="1:2" ht="13.5" hidden="1" customHeight="1">
      <c r="A550" s="1"/>
      <c r="B550" s="1"/>
    </row>
    <row r="551" spans="1:2" ht="13.5" hidden="1" customHeight="1">
      <c r="A551" s="1"/>
      <c r="B551" s="1"/>
    </row>
    <row r="552" spans="1:2" ht="13.5" hidden="1" customHeight="1">
      <c r="A552" s="1"/>
      <c r="B552" s="1"/>
    </row>
    <row r="553" spans="1:2" ht="13.5" hidden="1" customHeight="1">
      <c r="A553" s="1"/>
      <c r="B553" s="1"/>
    </row>
    <row r="554" spans="1:2" ht="13.5" hidden="1" customHeight="1">
      <c r="A554" s="1"/>
      <c r="B554" s="1"/>
    </row>
    <row r="555" spans="1:2" ht="13.5" hidden="1" customHeight="1">
      <c r="A555" s="1"/>
      <c r="B555" s="1"/>
    </row>
    <row r="556" spans="1:2" ht="13.5" hidden="1" customHeight="1">
      <c r="A556" s="1"/>
      <c r="B556" s="1"/>
    </row>
    <row r="557" spans="1:2" ht="13.5" hidden="1" customHeight="1">
      <c r="A557" s="1"/>
      <c r="B557" s="1"/>
    </row>
    <row r="558" spans="1:2" ht="13.5" hidden="1" customHeight="1">
      <c r="A558" s="1"/>
      <c r="B558" s="1"/>
    </row>
    <row r="559" spans="1:2" ht="13.5" hidden="1" customHeight="1">
      <c r="A559" s="1"/>
      <c r="B559" s="1"/>
    </row>
    <row r="560" spans="1:2" ht="13.5" hidden="1" customHeight="1">
      <c r="A560" s="1"/>
      <c r="B560" s="1"/>
    </row>
    <row r="561" spans="1:2" ht="13.5" hidden="1" customHeight="1">
      <c r="A561" s="1"/>
      <c r="B561" s="1"/>
    </row>
    <row r="562" spans="1:2" ht="13.5" hidden="1" customHeight="1">
      <c r="A562" s="1"/>
      <c r="B562" s="1"/>
    </row>
    <row r="563" spans="1:2" ht="13.5" hidden="1" customHeight="1">
      <c r="A563" s="1"/>
      <c r="B563" s="1"/>
    </row>
    <row r="564" spans="1:2" ht="13.5" hidden="1" customHeight="1">
      <c r="A564" s="1"/>
      <c r="B564" s="1"/>
    </row>
    <row r="565" spans="1:2" ht="13.5" hidden="1" customHeight="1">
      <c r="A565" s="1"/>
      <c r="B565" s="1"/>
    </row>
    <row r="566" spans="1:2" ht="13.5" hidden="1" customHeight="1">
      <c r="A566" s="1"/>
      <c r="B566" s="1"/>
    </row>
    <row r="567" spans="1:2" ht="13.5" hidden="1" customHeight="1">
      <c r="A567" s="1"/>
      <c r="B567" s="1"/>
    </row>
    <row r="568" spans="1:2" ht="13.5" hidden="1" customHeight="1">
      <c r="A568" s="1"/>
      <c r="B568" s="1"/>
    </row>
    <row r="569" spans="1:2" ht="13.5" hidden="1" customHeight="1">
      <c r="A569" s="1"/>
      <c r="B569" s="1"/>
    </row>
    <row r="570" spans="1:2" ht="13.5" hidden="1" customHeight="1">
      <c r="A570" s="1"/>
      <c r="B570" s="1"/>
    </row>
    <row r="571" spans="1:2" ht="13.5" hidden="1" customHeight="1">
      <c r="A571" s="1"/>
      <c r="B571" s="1"/>
    </row>
    <row r="572" spans="1:2" ht="13.5" hidden="1" customHeight="1">
      <c r="A572" s="1"/>
      <c r="B572" s="1"/>
    </row>
    <row r="573" spans="1:2" ht="13.5" hidden="1" customHeight="1">
      <c r="A573" s="1"/>
      <c r="B573" s="1"/>
    </row>
    <row r="574" spans="1:2" ht="13.5" hidden="1" customHeight="1">
      <c r="A574" s="1"/>
      <c r="B574" s="1"/>
    </row>
    <row r="575" spans="1:2" ht="13.5" hidden="1" customHeight="1">
      <c r="A575" s="1"/>
      <c r="B575" s="1"/>
    </row>
    <row r="576" spans="1:2" ht="13.5" hidden="1" customHeight="1">
      <c r="A576" s="1"/>
      <c r="B576" s="1"/>
    </row>
    <row r="577" spans="1:2" ht="13.5" hidden="1" customHeight="1">
      <c r="A577" s="1"/>
      <c r="B577" s="1"/>
    </row>
    <row r="578" spans="1:2" ht="13.5" hidden="1" customHeight="1">
      <c r="A578" s="1"/>
      <c r="B578" s="1"/>
    </row>
    <row r="579" spans="1:2" ht="13.5" hidden="1" customHeight="1">
      <c r="A579" s="1"/>
      <c r="B579" s="1"/>
    </row>
    <row r="580" spans="1:2" ht="13.5" hidden="1" customHeight="1">
      <c r="A580" s="1"/>
      <c r="B580" s="1"/>
    </row>
    <row r="581" spans="1:2" ht="13.5" hidden="1" customHeight="1">
      <c r="A581" s="1"/>
      <c r="B581" s="1"/>
    </row>
    <row r="582" spans="1:2" ht="13.5" hidden="1" customHeight="1">
      <c r="A582" s="1"/>
      <c r="B582" s="1"/>
    </row>
    <row r="583" spans="1:2" ht="13.5" hidden="1" customHeight="1">
      <c r="A583" s="1"/>
      <c r="B583" s="1"/>
    </row>
    <row r="584" spans="1:2" ht="13.5" hidden="1" customHeight="1">
      <c r="A584" s="1"/>
      <c r="B584" s="1"/>
    </row>
    <row r="585" spans="1:2" ht="13.5" hidden="1" customHeight="1">
      <c r="A585" s="1"/>
      <c r="B585" s="1"/>
    </row>
    <row r="586" spans="1:2" ht="13.5" hidden="1" customHeight="1">
      <c r="A586" s="1"/>
      <c r="B586" s="1"/>
    </row>
    <row r="587" spans="1:2" ht="13.5" hidden="1" customHeight="1">
      <c r="A587" s="1"/>
      <c r="B587" s="1"/>
    </row>
    <row r="588" spans="1:2" ht="13.5" hidden="1" customHeight="1">
      <c r="A588" s="1"/>
      <c r="B588" s="1"/>
    </row>
    <row r="589" spans="1:2" ht="13.5" hidden="1" customHeight="1">
      <c r="A589" s="1"/>
      <c r="B589" s="1"/>
    </row>
    <row r="590" spans="1:2" ht="13.5" hidden="1" customHeight="1">
      <c r="A590" s="1"/>
      <c r="B590" s="1"/>
    </row>
    <row r="591" spans="1:2" ht="13.5" hidden="1" customHeight="1">
      <c r="A591" s="1"/>
      <c r="B591" s="1"/>
    </row>
    <row r="592" spans="1:2" ht="13.5" hidden="1" customHeight="1">
      <c r="A592" s="1"/>
      <c r="B592" s="1"/>
    </row>
    <row r="593" spans="1:2" ht="13.5" hidden="1" customHeight="1">
      <c r="A593" s="1"/>
      <c r="B593" s="1"/>
    </row>
    <row r="594" spans="1:2" ht="13.5" hidden="1" customHeight="1">
      <c r="A594" s="1"/>
      <c r="B594" s="1"/>
    </row>
    <row r="595" spans="1:2" ht="13.5" hidden="1" customHeight="1">
      <c r="A595" s="1"/>
      <c r="B595" s="1"/>
    </row>
    <row r="596" spans="1:2" ht="13.5" hidden="1" customHeight="1">
      <c r="A596" s="1"/>
      <c r="B596" s="1"/>
    </row>
    <row r="597" spans="1:2" ht="13.5" hidden="1" customHeight="1">
      <c r="A597" s="1"/>
      <c r="B597" s="1"/>
    </row>
    <row r="598" spans="1:2" ht="13.5" hidden="1" customHeight="1">
      <c r="A598" s="1"/>
      <c r="B598" s="1"/>
    </row>
    <row r="599" spans="1:2" ht="13.5" hidden="1" customHeight="1">
      <c r="A599" s="1"/>
      <c r="B599" s="1"/>
    </row>
    <row r="600" spans="1:2" ht="13.5" hidden="1" customHeight="1">
      <c r="A600" s="1"/>
      <c r="B600" s="1"/>
    </row>
    <row r="601" spans="1:2" ht="13.5" hidden="1" customHeight="1">
      <c r="A601" s="1"/>
      <c r="B601" s="1"/>
    </row>
    <row r="602" spans="1:2" ht="13.5" hidden="1" customHeight="1">
      <c r="A602" s="1"/>
      <c r="B602" s="1"/>
    </row>
    <row r="603" spans="1:2" ht="13.5" hidden="1" customHeight="1">
      <c r="A603" s="1"/>
      <c r="B603" s="1"/>
    </row>
    <row r="604" spans="1:2" ht="13.5" hidden="1" customHeight="1">
      <c r="A604" s="1"/>
      <c r="B604" s="1"/>
    </row>
    <row r="605" spans="1:2" ht="13.5" hidden="1" customHeight="1">
      <c r="A605" s="1"/>
      <c r="B605" s="1"/>
    </row>
    <row r="606" spans="1:2" ht="13.5" hidden="1" customHeight="1">
      <c r="A606" s="1"/>
      <c r="B606" s="1"/>
    </row>
    <row r="607" spans="1:2" ht="13.5" hidden="1" customHeight="1">
      <c r="A607" s="1"/>
      <c r="B607" s="1"/>
    </row>
    <row r="608" spans="1:2" ht="13.5" hidden="1" customHeight="1">
      <c r="A608" s="1"/>
      <c r="B608" s="1"/>
    </row>
    <row r="609" spans="1:2" ht="13.5" hidden="1" customHeight="1">
      <c r="A609" s="1"/>
      <c r="B609" s="1"/>
    </row>
    <row r="610" spans="1:2" ht="13.5" hidden="1" customHeight="1">
      <c r="A610" s="1"/>
      <c r="B610" s="1"/>
    </row>
    <row r="611" spans="1:2" ht="13.5" hidden="1" customHeight="1">
      <c r="A611" s="1"/>
      <c r="B611" s="1"/>
    </row>
    <row r="612" spans="1:2" ht="13.5" hidden="1" customHeight="1">
      <c r="A612" s="1"/>
      <c r="B612" s="1"/>
    </row>
    <row r="613" spans="1:2" ht="13.5" hidden="1" customHeight="1">
      <c r="A613" s="1"/>
      <c r="B613" s="1"/>
    </row>
    <row r="614" spans="1:2" ht="13.5" hidden="1" customHeight="1">
      <c r="A614" s="1"/>
      <c r="B614" s="1"/>
    </row>
    <row r="615" spans="1:2" ht="13.5" hidden="1" customHeight="1">
      <c r="A615" s="1"/>
      <c r="B615" s="1"/>
    </row>
    <row r="616" spans="1:2" ht="13.5" hidden="1" customHeight="1">
      <c r="A616" s="1"/>
      <c r="B616" s="1"/>
    </row>
    <row r="617" spans="1:2" ht="13.5" hidden="1" customHeight="1">
      <c r="A617" s="1"/>
      <c r="B617" s="1"/>
    </row>
    <row r="618" spans="1:2" ht="13.5" hidden="1" customHeight="1">
      <c r="A618" s="1"/>
      <c r="B618" s="1"/>
    </row>
    <row r="619" spans="1:2" ht="13.5" hidden="1" customHeight="1">
      <c r="A619" s="1"/>
      <c r="B619" s="1"/>
    </row>
    <row r="620" spans="1:2" ht="13.5" hidden="1" customHeight="1">
      <c r="A620" s="1"/>
      <c r="B620" s="1"/>
    </row>
    <row r="621" spans="1:2" ht="13.5" hidden="1" customHeight="1">
      <c r="A621" s="1"/>
      <c r="B621" s="1"/>
    </row>
    <row r="622" spans="1:2" ht="13.5" hidden="1" customHeight="1">
      <c r="A622" s="1"/>
      <c r="B622" s="1"/>
    </row>
    <row r="623" spans="1:2" ht="13.5" hidden="1" customHeight="1">
      <c r="A623" s="1"/>
      <c r="B623" s="1"/>
    </row>
    <row r="624" spans="1:2" ht="13.5" hidden="1" customHeight="1">
      <c r="A624" s="1"/>
      <c r="B624" s="1"/>
    </row>
    <row r="625" spans="1:2" ht="13.5" hidden="1" customHeight="1">
      <c r="A625" s="1"/>
      <c r="B625" s="1"/>
    </row>
    <row r="626" spans="1:2" ht="13.5" hidden="1" customHeight="1">
      <c r="A626" s="1"/>
      <c r="B626" s="1"/>
    </row>
    <row r="627" spans="1:2" ht="13.5" hidden="1" customHeight="1">
      <c r="A627" s="1"/>
      <c r="B627" s="1"/>
    </row>
    <row r="628" spans="1:2" ht="13.5" hidden="1" customHeight="1">
      <c r="A628" s="1"/>
      <c r="B628" s="1"/>
    </row>
    <row r="629" spans="1:2" ht="13.5" hidden="1" customHeight="1">
      <c r="A629" s="1"/>
      <c r="B629" s="1"/>
    </row>
    <row r="630" spans="1:2" ht="13.5" hidden="1" customHeight="1">
      <c r="A630" s="1"/>
      <c r="B630" s="1"/>
    </row>
    <row r="631" spans="1:2" ht="13.5" hidden="1" customHeight="1">
      <c r="A631" s="1"/>
      <c r="B631" s="1"/>
    </row>
    <row r="632" spans="1:2" ht="13.5" hidden="1" customHeight="1">
      <c r="A632" s="1"/>
      <c r="B632" s="1"/>
    </row>
    <row r="633" spans="1:2" ht="13.5" hidden="1" customHeight="1">
      <c r="A633" s="1"/>
      <c r="B633" s="1"/>
    </row>
    <row r="634" spans="1:2" ht="13.5" hidden="1" customHeight="1">
      <c r="A634" s="1"/>
      <c r="B634" s="1"/>
    </row>
    <row r="635" spans="1:2" ht="13.5" hidden="1" customHeight="1">
      <c r="A635" s="1"/>
      <c r="B635" s="1"/>
    </row>
    <row r="636" spans="1:2" ht="13.5" hidden="1" customHeight="1">
      <c r="A636" s="1"/>
      <c r="B636" s="1"/>
    </row>
    <row r="637" spans="1:2" ht="13.5" hidden="1" customHeight="1">
      <c r="A637" s="1"/>
      <c r="B637" s="1"/>
    </row>
    <row r="638" spans="1:2" ht="13.5" hidden="1" customHeight="1">
      <c r="A638" s="1"/>
      <c r="B638" s="1"/>
    </row>
    <row r="639" spans="1:2" ht="13.5" hidden="1" customHeight="1">
      <c r="A639" s="1"/>
      <c r="B639" s="1"/>
    </row>
    <row r="640" spans="1:2" ht="13.5" hidden="1" customHeight="1">
      <c r="A640" s="1"/>
      <c r="B640" s="1"/>
    </row>
    <row r="641" spans="1:2" ht="13.5" hidden="1" customHeight="1">
      <c r="A641" s="1"/>
      <c r="B641" s="1"/>
    </row>
    <row r="642" spans="1:2" ht="13.5" hidden="1" customHeight="1">
      <c r="A642" s="1"/>
      <c r="B642" s="1"/>
    </row>
    <row r="643" spans="1:2" ht="13.5" hidden="1" customHeight="1">
      <c r="A643" s="1"/>
      <c r="B643" s="1"/>
    </row>
    <row r="644" spans="1:2" ht="13.5" hidden="1" customHeight="1">
      <c r="A644" s="1"/>
      <c r="B644" s="1"/>
    </row>
    <row r="645" spans="1:2" ht="13.5" hidden="1" customHeight="1">
      <c r="A645" s="1"/>
      <c r="B645" s="1"/>
    </row>
    <row r="646" spans="1:2" ht="13.5" hidden="1" customHeight="1">
      <c r="A646" s="1"/>
      <c r="B646" s="1"/>
    </row>
    <row r="647" spans="1:2" ht="13.5" hidden="1" customHeight="1">
      <c r="A647" s="1"/>
      <c r="B647" s="1"/>
    </row>
    <row r="648" spans="1:2" ht="13.5" hidden="1" customHeight="1">
      <c r="A648" s="1"/>
      <c r="B648" s="1"/>
    </row>
    <row r="649" spans="1:2" ht="13.5" hidden="1" customHeight="1">
      <c r="A649" s="1"/>
      <c r="B649" s="1"/>
    </row>
    <row r="650" spans="1:2" ht="13.5" hidden="1" customHeight="1">
      <c r="A650" s="1"/>
      <c r="B650" s="1"/>
    </row>
    <row r="651" spans="1:2" ht="13.5" hidden="1" customHeight="1">
      <c r="A651" s="1"/>
      <c r="B651" s="1"/>
    </row>
    <row r="652" spans="1:2" ht="13.5" hidden="1" customHeight="1">
      <c r="A652" s="1"/>
      <c r="B652" s="1"/>
    </row>
    <row r="653" spans="1:2" ht="13.5" hidden="1" customHeight="1">
      <c r="A653" s="1"/>
      <c r="B653" s="1"/>
    </row>
    <row r="654" spans="1:2" ht="13.5" hidden="1" customHeight="1">
      <c r="A654" s="1"/>
      <c r="B654" s="1"/>
    </row>
    <row r="655" spans="1:2" ht="13.5" hidden="1" customHeight="1">
      <c r="A655" s="1"/>
      <c r="B655" s="1"/>
    </row>
    <row r="656" spans="1:2" ht="13.5" hidden="1" customHeight="1">
      <c r="A656" s="1"/>
      <c r="B656" s="1"/>
    </row>
    <row r="657" spans="1:2" ht="13.5" hidden="1" customHeight="1">
      <c r="A657" s="1"/>
      <c r="B657" s="1"/>
    </row>
    <row r="658" spans="1:2" ht="13.5" hidden="1" customHeight="1">
      <c r="A658" s="1"/>
      <c r="B658" s="1"/>
    </row>
    <row r="659" spans="1:2" ht="13.5" hidden="1" customHeight="1">
      <c r="A659" s="1"/>
      <c r="B659" s="1"/>
    </row>
    <row r="660" spans="1:2" ht="13.5" hidden="1" customHeight="1">
      <c r="A660" s="1"/>
      <c r="B660" s="1"/>
    </row>
    <row r="661" spans="1:2" ht="13.5" hidden="1" customHeight="1">
      <c r="A661" s="1"/>
      <c r="B661" s="1"/>
    </row>
    <row r="662" spans="1:2" ht="13.5" hidden="1" customHeight="1">
      <c r="A662" s="1"/>
      <c r="B662" s="1"/>
    </row>
    <row r="663" spans="1:2" ht="13.5" hidden="1" customHeight="1">
      <c r="A663" s="1"/>
      <c r="B663" s="1"/>
    </row>
    <row r="664" spans="1:2" ht="13.5" hidden="1" customHeight="1">
      <c r="A664" s="1"/>
      <c r="B664" s="1"/>
    </row>
    <row r="665" spans="1:2" ht="13.5" hidden="1" customHeight="1">
      <c r="A665" s="1"/>
      <c r="B665" s="1"/>
    </row>
    <row r="666" spans="1:2" ht="13.5" hidden="1" customHeight="1">
      <c r="A666" s="1"/>
      <c r="B666" s="1"/>
    </row>
    <row r="667" spans="1:2" ht="13.5" hidden="1" customHeight="1">
      <c r="A667" s="1"/>
      <c r="B667" s="1"/>
    </row>
    <row r="668" spans="1:2" ht="13.5" hidden="1" customHeight="1">
      <c r="A668" s="1"/>
      <c r="B668" s="1"/>
    </row>
    <row r="669" spans="1:2" ht="13.5" hidden="1" customHeight="1">
      <c r="A669" s="1"/>
      <c r="B669" s="1"/>
    </row>
    <row r="670" spans="1:2" ht="13.5" hidden="1" customHeight="1">
      <c r="A670" s="1"/>
      <c r="B670" s="1"/>
    </row>
    <row r="671" spans="1:2" ht="13.5" hidden="1" customHeight="1">
      <c r="A671" s="1"/>
      <c r="B671" s="1"/>
    </row>
    <row r="672" spans="1:2" ht="13.5" hidden="1" customHeight="1">
      <c r="A672" s="1"/>
      <c r="B672" s="1"/>
    </row>
    <row r="673" spans="1:2" ht="13.5" hidden="1" customHeight="1">
      <c r="A673" s="1"/>
      <c r="B673" s="1"/>
    </row>
    <row r="674" spans="1:2" ht="13.5" hidden="1" customHeight="1">
      <c r="A674" s="1"/>
      <c r="B674" s="1"/>
    </row>
    <row r="675" spans="1:2" ht="13.5" hidden="1" customHeight="1">
      <c r="A675" s="1"/>
      <c r="B675" s="1"/>
    </row>
    <row r="676" spans="1:2" ht="13.5" hidden="1" customHeight="1">
      <c r="A676" s="1"/>
      <c r="B676" s="1"/>
    </row>
    <row r="677" spans="1:2" ht="13.5" hidden="1" customHeight="1">
      <c r="A677" s="1"/>
      <c r="B677" s="1"/>
    </row>
    <row r="678" spans="1:2" ht="13.5" hidden="1" customHeight="1">
      <c r="A678" s="1"/>
      <c r="B678" s="1"/>
    </row>
    <row r="679" spans="1:2" ht="13.5" hidden="1" customHeight="1">
      <c r="A679" s="1"/>
      <c r="B679" s="1"/>
    </row>
    <row r="680" spans="1:2" ht="13.5" hidden="1" customHeight="1">
      <c r="A680" s="1"/>
      <c r="B680" s="1"/>
    </row>
    <row r="681" spans="1:2" ht="13.5" hidden="1" customHeight="1">
      <c r="A681" s="1"/>
      <c r="B681" s="1"/>
    </row>
    <row r="682" spans="1:2" ht="13.5" hidden="1" customHeight="1">
      <c r="A682" s="1"/>
      <c r="B682" s="1"/>
    </row>
    <row r="683" spans="1:2" ht="13.5" hidden="1" customHeight="1">
      <c r="A683" s="1"/>
      <c r="B683" s="1"/>
    </row>
    <row r="684" spans="1:2" ht="13.5" hidden="1" customHeight="1">
      <c r="A684" s="1"/>
      <c r="B684" s="1"/>
    </row>
    <row r="685" spans="1:2" ht="13.5" hidden="1" customHeight="1">
      <c r="A685" s="1"/>
      <c r="B685" s="1"/>
    </row>
    <row r="686" spans="1:2" ht="13.5" hidden="1" customHeight="1">
      <c r="A686" s="1"/>
      <c r="B686" s="1"/>
    </row>
    <row r="687" spans="1:2" ht="13.5" hidden="1" customHeight="1">
      <c r="A687" s="1"/>
      <c r="B687" s="1"/>
    </row>
    <row r="688" spans="1:2" ht="13.5" hidden="1" customHeight="1">
      <c r="A688" s="1"/>
      <c r="B688" s="1"/>
    </row>
    <row r="689" spans="1:2" ht="13.5" hidden="1" customHeight="1">
      <c r="A689" s="1"/>
      <c r="B689" s="1"/>
    </row>
    <row r="690" spans="1:2" ht="13.5" hidden="1" customHeight="1">
      <c r="A690" s="1"/>
      <c r="B690" s="1"/>
    </row>
    <row r="691" spans="1:2" ht="13.5" hidden="1" customHeight="1">
      <c r="A691" s="1"/>
      <c r="B691" s="1"/>
    </row>
    <row r="692" spans="1:2" ht="13.5" hidden="1" customHeight="1">
      <c r="A692" s="1"/>
      <c r="B692" s="1"/>
    </row>
    <row r="693" spans="1:2" ht="13.5" hidden="1" customHeight="1">
      <c r="A693" s="1"/>
      <c r="B693" s="1"/>
    </row>
    <row r="694" spans="1:2" ht="13.5" hidden="1" customHeight="1">
      <c r="A694" s="1"/>
      <c r="B694" s="1"/>
    </row>
    <row r="695" spans="1:2" ht="13.5" hidden="1" customHeight="1">
      <c r="A695" s="1"/>
      <c r="B695" s="1"/>
    </row>
    <row r="696" spans="1:2" ht="13.5" hidden="1" customHeight="1">
      <c r="A696" s="1"/>
      <c r="B696" s="1"/>
    </row>
    <row r="697" spans="1:2" ht="13.5" hidden="1" customHeight="1">
      <c r="A697" s="1"/>
      <c r="B697" s="1"/>
    </row>
    <row r="698" spans="1:2" ht="13.5" hidden="1" customHeight="1">
      <c r="A698" s="1"/>
      <c r="B698" s="1"/>
    </row>
    <row r="699" spans="1:2" ht="13.5" hidden="1" customHeight="1">
      <c r="A699" s="1"/>
      <c r="B699" s="1"/>
    </row>
    <row r="700" spans="1:2" ht="13.5" hidden="1" customHeight="1">
      <c r="A700" s="1"/>
      <c r="B700" s="1"/>
    </row>
    <row r="701" spans="1:2" ht="13.5" hidden="1" customHeight="1">
      <c r="A701" s="1"/>
      <c r="B701" s="1"/>
    </row>
    <row r="702" spans="1:2" ht="13.5" hidden="1" customHeight="1">
      <c r="A702" s="1"/>
      <c r="B702" s="1"/>
    </row>
    <row r="703" spans="1:2" ht="13.5" hidden="1" customHeight="1">
      <c r="A703" s="1"/>
      <c r="B703" s="1"/>
    </row>
    <row r="704" spans="1:2" ht="13.5" hidden="1" customHeight="1">
      <c r="A704" s="1"/>
      <c r="B704" s="1"/>
    </row>
    <row r="705" spans="1:2" ht="13.5" hidden="1" customHeight="1">
      <c r="A705" s="1"/>
      <c r="B705" s="1"/>
    </row>
    <row r="706" spans="1:2" ht="13.5" hidden="1" customHeight="1">
      <c r="A706" s="1"/>
      <c r="B706" s="1"/>
    </row>
    <row r="707" spans="1:2" ht="13.5" hidden="1" customHeight="1">
      <c r="A707" s="1"/>
      <c r="B707" s="1"/>
    </row>
    <row r="708" spans="1:2" ht="13.5" hidden="1" customHeight="1">
      <c r="A708" s="1"/>
      <c r="B708" s="1"/>
    </row>
    <row r="709" spans="1:2" ht="13.5" hidden="1" customHeight="1">
      <c r="A709" s="1"/>
      <c r="B709" s="1"/>
    </row>
    <row r="710" spans="1:2" ht="13.5" hidden="1" customHeight="1">
      <c r="A710" s="1"/>
      <c r="B710" s="1"/>
    </row>
    <row r="711" spans="1:2" ht="13.5" hidden="1" customHeight="1">
      <c r="A711" s="1"/>
      <c r="B711" s="1"/>
    </row>
    <row r="712" spans="1:2" ht="13.5" hidden="1" customHeight="1">
      <c r="A712" s="1"/>
      <c r="B712" s="1"/>
    </row>
    <row r="713" spans="1:2" ht="13.5" hidden="1" customHeight="1">
      <c r="A713" s="1"/>
      <c r="B713" s="1"/>
    </row>
    <row r="714" spans="1:2" ht="13.5" hidden="1" customHeight="1">
      <c r="A714" s="1"/>
      <c r="B714" s="1"/>
    </row>
    <row r="715" spans="1:2" ht="13.5" hidden="1" customHeight="1">
      <c r="A715" s="1"/>
      <c r="B715" s="1"/>
    </row>
    <row r="716" spans="1:2" ht="13.5" hidden="1" customHeight="1">
      <c r="A716" s="1"/>
      <c r="B716" s="1"/>
    </row>
    <row r="717" spans="1:2" ht="13.5" hidden="1" customHeight="1">
      <c r="A717" s="1"/>
      <c r="B717" s="1"/>
    </row>
    <row r="718" spans="1:2" ht="13.5" hidden="1" customHeight="1">
      <c r="A718" s="1"/>
      <c r="B718" s="1"/>
    </row>
    <row r="719" spans="1:2" ht="13.5" hidden="1" customHeight="1">
      <c r="A719" s="1"/>
      <c r="B719" s="1"/>
    </row>
    <row r="720" spans="1:2" ht="13.5" hidden="1" customHeight="1">
      <c r="A720" s="1"/>
      <c r="B720" s="1"/>
    </row>
    <row r="721" spans="1:2" ht="13.5" hidden="1" customHeight="1">
      <c r="A721" s="1"/>
      <c r="B721" s="1"/>
    </row>
    <row r="722" spans="1:2" ht="13.5" hidden="1" customHeight="1">
      <c r="A722" s="1"/>
      <c r="B722" s="1"/>
    </row>
    <row r="723" spans="1:2" ht="13.5" hidden="1" customHeight="1">
      <c r="A723" s="1"/>
      <c r="B723" s="1"/>
    </row>
    <row r="724" spans="1:2" ht="13.5" hidden="1" customHeight="1">
      <c r="A724" s="1"/>
      <c r="B724" s="1"/>
    </row>
    <row r="725" spans="1:2" ht="13.5" hidden="1" customHeight="1">
      <c r="A725" s="1"/>
      <c r="B725" s="1"/>
    </row>
    <row r="726" spans="1:2" ht="13.5" hidden="1" customHeight="1">
      <c r="A726" s="1"/>
      <c r="B726" s="1"/>
    </row>
    <row r="727" spans="1:2" ht="13.5" hidden="1" customHeight="1">
      <c r="A727" s="1"/>
      <c r="B727" s="1"/>
    </row>
    <row r="728" spans="1:2" ht="13.5" hidden="1" customHeight="1">
      <c r="A728" s="1"/>
      <c r="B728" s="1"/>
    </row>
    <row r="729" spans="1:2" ht="13.5" hidden="1" customHeight="1">
      <c r="A729" s="1"/>
      <c r="B729" s="1"/>
    </row>
    <row r="730" spans="1:2" ht="13.5" hidden="1" customHeight="1">
      <c r="A730" s="1"/>
      <c r="B730" s="1"/>
    </row>
    <row r="731" spans="1:2" ht="13.5" hidden="1" customHeight="1">
      <c r="A731" s="1"/>
      <c r="B731" s="1"/>
    </row>
    <row r="732" spans="1:2" ht="13.5" hidden="1" customHeight="1">
      <c r="A732" s="1"/>
      <c r="B732" s="1"/>
    </row>
    <row r="733" spans="1:2" ht="13.5" hidden="1" customHeight="1">
      <c r="A733" s="1"/>
      <c r="B733" s="1"/>
    </row>
    <row r="734" spans="1:2" ht="13.5" hidden="1" customHeight="1">
      <c r="A734" s="1"/>
      <c r="B734" s="1"/>
    </row>
    <row r="735" spans="1:2" ht="13.5" hidden="1" customHeight="1">
      <c r="A735" s="1"/>
      <c r="B735" s="1"/>
    </row>
    <row r="736" spans="1:2" ht="13.5" hidden="1" customHeight="1">
      <c r="A736" s="1"/>
      <c r="B736" s="1"/>
    </row>
    <row r="737" spans="1:2" ht="13.5" hidden="1" customHeight="1">
      <c r="A737" s="1"/>
      <c r="B737" s="1"/>
    </row>
    <row r="738" spans="1:2" ht="13.5" hidden="1" customHeight="1">
      <c r="A738" s="1"/>
      <c r="B738" s="1"/>
    </row>
    <row r="739" spans="1:2" ht="13.5" hidden="1" customHeight="1">
      <c r="A739" s="1"/>
      <c r="B739" s="1"/>
    </row>
    <row r="740" spans="1:2" ht="13.5" hidden="1" customHeight="1">
      <c r="A740" s="1"/>
      <c r="B740" s="1"/>
    </row>
    <row r="741" spans="1:2" ht="13.5" hidden="1" customHeight="1">
      <c r="A741" s="1"/>
      <c r="B741" s="1"/>
    </row>
    <row r="742" spans="1:2" ht="13.5" hidden="1" customHeight="1">
      <c r="A742" s="1"/>
      <c r="B742" s="1"/>
    </row>
    <row r="743" spans="1:2" ht="13.5" hidden="1" customHeight="1">
      <c r="A743" s="1"/>
      <c r="B743" s="1"/>
    </row>
    <row r="744" spans="1:2" ht="13.5" hidden="1" customHeight="1">
      <c r="A744" s="1"/>
      <c r="B744" s="1"/>
    </row>
    <row r="745" spans="1:2" ht="13.5" hidden="1" customHeight="1">
      <c r="A745" s="1"/>
      <c r="B745" s="1"/>
    </row>
    <row r="746" spans="1:2" ht="13.5" hidden="1" customHeight="1">
      <c r="A746" s="1"/>
      <c r="B746" s="1"/>
    </row>
    <row r="747" spans="1:2" ht="13.5" hidden="1" customHeight="1">
      <c r="A747" s="1"/>
      <c r="B747" s="1"/>
    </row>
    <row r="748" spans="1:2" ht="13.5" hidden="1" customHeight="1">
      <c r="A748" s="1"/>
      <c r="B748" s="1"/>
    </row>
    <row r="749" spans="1:2" ht="13.5" hidden="1" customHeight="1">
      <c r="A749" s="1"/>
      <c r="B749" s="1"/>
    </row>
    <row r="750" spans="1:2" ht="13.5" hidden="1" customHeight="1">
      <c r="A750" s="1"/>
      <c r="B750" s="1"/>
    </row>
    <row r="751" spans="1:2" ht="13.5" hidden="1" customHeight="1">
      <c r="A751" s="1"/>
      <c r="B751" s="1"/>
    </row>
    <row r="752" spans="1:2" ht="13.5" hidden="1" customHeight="1">
      <c r="A752" s="1"/>
      <c r="B752" s="1"/>
    </row>
    <row r="753" spans="1:2" ht="13.5" hidden="1" customHeight="1">
      <c r="A753" s="1"/>
      <c r="B753" s="1"/>
    </row>
    <row r="754" spans="1:2" ht="13.5" hidden="1" customHeight="1">
      <c r="A754" s="1"/>
      <c r="B754" s="1"/>
    </row>
    <row r="755" spans="1:2" ht="13.5" hidden="1" customHeight="1">
      <c r="A755" s="1"/>
      <c r="B755" s="1"/>
    </row>
    <row r="756" spans="1:2" ht="13.5" hidden="1" customHeight="1">
      <c r="A756" s="1"/>
      <c r="B756" s="1"/>
    </row>
    <row r="757" spans="1:2" ht="13.5" hidden="1" customHeight="1">
      <c r="A757" s="1"/>
      <c r="B757" s="1"/>
    </row>
    <row r="758" spans="1:2" ht="13.5" hidden="1" customHeight="1">
      <c r="A758" s="1"/>
      <c r="B758" s="1"/>
    </row>
    <row r="759" spans="1:2" ht="13.5" hidden="1" customHeight="1">
      <c r="A759" s="1"/>
      <c r="B759" s="1"/>
    </row>
    <row r="760" spans="1:2" ht="13.5" hidden="1" customHeight="1">
      <c r="A760" s="1"/>
      <c r="B760" s="1"/>
    </row>
    <row r="761" spans="1:2" ht="13.5" hidden="1" customHeight="1">
      <c r="A761" s="1"/>
      <c r="B761" s="1"/>
    </row>
    <row r="762" spans="1:2" ht="13.5" hidden="1" customHeight="1">
      <c r="A762" s="1"/>
      <c r="B762" s="1"/>
    </row>
    <row r="763" spans="1:2" ht="13.5" hidden="1" customHeight="1">
      <c r="A763" s="1"/>
      <c r="B763" s="1"/>
    </row>
    <row r="764" spans="1:2" ht="13.5" hidden="1" customHeight="1">
      <c r="A764" s="1"/>
      <c r="B764" s="1"/>
    </row>
    <row r="765" spans="1:2" ht="13.5" hidden="1" customHeight="1">
      <c r="A765" s="1"/>
      <c r="B765" s="1"/>
    </row>
    <row r="766" spans="1:2" ht="13.5" hidden="1" customHeight="1">
      <c r="A766" s="1"/>
      <c r="B766" s="1"/>
    </row>
    <row r="767" spans="1:2" ht="13.5" hidden="1" customHeight="1">
      <c r="A767" s="1"/>
      <c r="B767" s="1"/>
    </row>
    <row r="768" spans="1:2" ht="13.5" hidden="1" customHeight="1">
      <c r="A768" s="1"/>
      <c r="B768" s="1"/>
    </row>
    <row r="769" spans="1:2" ht="13.5" hidden="1" customHeight="1">
      <c r="A769" s="1"/>
      <c r="B769" s="1"/>
    </row>
    <row r="770" spans="1:2" ht="13.5" hidden="1" customHeight="1">
      <c r="A770" s="1"/>
      <c r="B770" s="1"/>
    </row>
    <row r="771" spans="1:2" ht="13.5" hidden="1" customHeight="1">
      <c r="A771" s="1"/>
      <c r="B771" s="1"/>
    </row>
    <row r="772" spans="1:2" ht="13.5" hidden="1" customHeight="1">
      <c r="A772" s="1"/>
      <c r="B772" s="1"/>
    </row>
    <row r="773" spans="1:2" ht="13.5" hidden="1" customHeight="1">
      <c r="A773" s="1"/>
      <c r="B773" s="1"/>
    </row>
    <row r="774" spans="1:2" ht="13.5" hidden="1" customHeight="1">
      <c r="A774" s="1"/>
      <c r="B774" s="1"/>
    </row>
    <row r="775" spans="1:2" ht="13.5" hidden="1" customHeight="1">
      <c r="A775" s="1"/>
      <c r="B775" s="1"/>
    </row>
    <row r="776" spans="1:2" ht="13.5" hidden="1" customHeight="1">
      <c r="A776" s="1"/>
      <c r="B776" s="1"/>
    </row>
    <row r="777" spans="1:2" ht="13.5" hidden="1" customHeight="1">
      <c r="A777" s="1"/>
      <c r="B777" s="1"/>
    </row>
    <row r="778" spans="1:2" ht="13.5" hidden="1" customHeight="1">
      <c r="A778" s="1"/>
      <c r="B778" s="1"/>
    </row>
    <row r="779" spans="1:2" ht="13.5" hidden="1" customHeight="1">
      <c r="A779" s="1"/>
      <c r="B779" s="1"/>
    </row>
    <row r="780" spans="1:2" ht="13.5" hidden="1" customHeight="1">
      <c r="A780" s="1"/>
      <c r="B780" s="1"/>
    </row>
    <row r="781" spans="1:2" ht="13.5" hidden="1" customHeight="1">
      <c r="A781" s="1"/>
      <c r="B781" s="1"/>
    </row>
    <row r="782" spans="1:2" ht="13.5" hidden="1" customHeight="1">
      <c r="A782" s="1"/>
      <c r="B782" s="1"/>
    </row>
    <row r="783" spans="1:2" ht="13.5" hidden="1" customHeight="1">
      <c r="A783" s="1"/>
      <c r="B783" s="1"/>
    </row>
    <row r="784" spans="1:2" ht="13.5" hidden="1" customHeight="1">
      <c r="A784" s="1"/>
      <c r="B784" s="1"/>
    </row>
    <row r="785" spans="1:2" ht="13.5" hidden="1" customHeight="1">
      <c r="A785" s="1"/>
      <c r="B785" s="1"/>
    </row>
    <row r="786" spans="1:2" ht="13.5" hidden="1" customHeight="1">
      <c r="A786" s="1"/>
      <c r="B786" s="1"/>
    </row>
    <row r="787" spans="1:2" ht="13.5" hidden="1" customHeight="1">
      <c r="A787" s="1"/>
      <c r="B787" s="1"/>
    </row>
    <row r="788" spans="1:2" ht="13.5" hidden="1" customHeight="1">
      <c r="A788" s="1"/>
      <c r="B788" s="1"/>
    </row>
    <row r="789" spans="1:2" ht="13.5" hidden="1" customHeight="1">
      <c r="A789" s="1"/>
      <c r="B789" s="1"/>
    </row>
    <row r="790" spans="1:2" ht="13.5" hidden="1" customHeight="1">
      <c r="A790" s="1"/>
      <c r="B790" s="1"/>
    </row>
    <row r="791" spans="1:2" ht="13.5" hidden="1" customHeight="1">
      <c r="A791" s="1"/>
      <c r="B791" s="1"/>
    </row>
    <row r="792" spans="1:2" ht="13.5" hidden="1" customHeight="1">
      <c r="A792" s="1"/>
      <c r="B792" s="1"/>
    </row>
    <row r="793" spans="1:2" ht="13.5" hidden="1" customHeight="1">
      <c r="A793" s="1"/>
      <c r="B793" s="1"/>
    </row>
    <row r="794" spans="1:2" ht="13.5" hidden="1" customHeight="1">
      <c r="A794" s="1"/>
      <c r="B794" s="1"/>
    </row>
    <row r="795" spans="1:2" ht="13.5" hidden="1" customHeight="1">
      <c r="A795" s="1"/>
      <c r="B795" s="1"/>
    </row>
    <row r="796" spans="1:2" ht="13.5" hidden="1" customHeight="1">
      <c r="A796" s="1"/>
      <c r="B796" s="1"/>
    </row>
    <row r="797" spans="1:2" ht="13.5" hidden="1" customHeight="1">
      <c r="A797" s="1"/>
      <c r="B797" s="1"/>
    </row>
    <row r="798" spans="1:2" ht="13.5" hidden="1" customHeight="1">
      <c r="A798" s="1"/>
      <c r="B798" s="1"/>
    </row>
    <row r="799" spans="1:2" ht="13.5" hidden="1" customHeight="1">
      <c r="A799" s="1"/>
      <c r="B799" s="1"/>
    </row>
    <row r="800" spans="1:2" ht="13.5" hidden="1" customHeight="1">
      <c r="A800" s="1"/>
      <c r="B800" s="1"/>
    </row>
    <row r="801" spans="1:2" ht="13.5" hidden="1" customHeight="1">
      <c r="A801" s="1"/>
      <c r="B801" s="1"/>
    </row>
    <row r="802" spans="1:2" ht="13.5" hidden="1" customHeight="1">
      <c r="A802" s="1"/>
      <c r="B802" s="1"/>
    </row>
    <row r="803" spans="1:2" ht="13.5" hidden="1" customHeight="1">
      <c r="A803" s="1"/>
      <c r="B803" s="1"/>
    </row>
    <row r="804" spans="1:2" ht="13.5" hidden="1" customHeight="1">
      <c r="A804" s="1"/>
      <c r="B804" s="1"/>
    </row>
    <row r="805" spans="1:2" ht="13.5" hidden="1" customHeight="1">
      <c r="A805" s="1"/>
      <c r="B805" s="1"/>
    </row>
    <row r="806" spans="1:2" ht="13.5" hidden="1" customHeight="1">
      <c r="A806" s="1"/>
      <c r="B806" s="1"/>
    </row>
    <row r="807" spans="1:2" ht="13.5" hidden="1" customHeight="1">
      <c r="A807" s="1"/>
      <c r="B807" s="1"/>
    </row>
    <row r="808" spans="1:2" ht="13.5" hidden="1" customHeight="1">
      <c r="A808" s="1"/>
      <c r="B808" s="1"/>
    </row>
    <row r="809" spans="1:2" ht="13.5" hidden="1" customHeight="1">
      <c r="A809" s="1"/>
      <c r="B809" s="1"/>
    </row>
    <row r="810" spans="1:2" ht="13.5" hidden="1" customHeight="1">
      <c r="A810" s="1"/>
      <c r="B810" s="1"/>
    </row>
    <row r="811" spans="1:2" ht="13.5" hidden="1" customHeight="1">
      <c r="A811" s="1"/>
      <c r="B811" s="1"/>
    </row>
    <row r="812" spans="1:2" ht="13.5" hidden="1" customHeight="1">
      <c r="A812" s="1"/>
      <c r="B812" s="1"/>
    </row>
    <row r="813" spans="1:2" ht="13.5" hidden="1" customHeight="1">
      <c r="A813" s="1"/>
      <c r="B813" s="1"/>
    </row>
    <row r="814" spans="1:2" ht="13.5" hidden="1" customHeight="1">
      <c r="A814" s="1"/>
      <c r="B814" s="1"/>
    </row>
    <row r="815" spans="1:2" ht="13.5" hidden="1" customHeight="1">
      <c r="A815" s="1"/>
      <c r="B815" s="1"/>
    </row>
    <row r="816" spans="1:2" ht="13.5" hidden="1" customHeight="1">
      <c r="A816" s="1"/>
      <c r="B816" s="1"/>
    </row>
    <row r="817" spans="1:2" ht="13.5" hidden="1" customHeight="1">
      <c r="A817" s="1"/>
      <c r="B817" s="1"/>
    </row>
    <row r="818" spans="1:2" ht="13.5" hidden="1" customHeight="1">
      <c r="A818" s="1"/>
      <c r="B818" s="1"/>
    </row>
    <row r="819" spans="1:2" ht="13.5" hidden="1" customHeight="1">
      <c r="A819" s="1"/>
      <c r="B819" s="1"/>
    </row>
    <row r="820" spans="1:2" ht="13.5" hidden="1" customHeight="1">
      <c r="A820" s="1"/>
      <c r="B820" s="1"/>
    </row>
    <row r="821" spans="1:2" ht="13.5" hidden="1" customHeight="1">
      <c r="A821" s="1"/>
      <c r="B821" s="1"/>
    </row>
    <row r="822" spans="1:2" ht="13.5" hidden="1" customHeight="1">
      <c r="A822" s="1"/>
      <c r="B822" s="1"/>
    </row>
    <row r="823" spans="1:2" ht="13.5" hidden="1" customHeight="1">
      <c r="A823" s="1"/>
      <c r="B823" s="1"/>
    </row>
    <row r="824" spans="1:2" ht="13.5" hidden="1" customHeight="1">
      <c r="A824" s="1"/>
      <c r="B824" s="1"/>
    </row>
    <row r="825" spans="1:2" ht="13.5" hidden="1" customHeight="1">
      <c r="A825" s="1"/>
      <c r="B825" s="1"/>
    </row>
    <row r="826" spans="1:2" ht="13.5" hidden="1" customHeight="1">
      <c r="A826" s="1"/>
      <c r="B826" s="1"/>
    </row>
    <row r="827" spans="1:2" ht="13.5" hidden="1" customHeight="1">
      <c r="A827" s="1"/>
      <c r="B827" s="1"/>
    </row>
    <row r="828" spans="1:2" ht="13.5" hidden="1" customHeight="1">
      <c r="A828" s="1"/>
      <c r="B828" s="1"/>
    </row>
    <row r="829" spans="1:2" ht="13.5" hidden="1" customHeight="1">
      <c r="A829" s="1"/>
      <c r="B829" s="1"/>
    </row>
    <row r="830" spans="1:2" ht="13.5" hidden="1" customHeight="1">
      <c r="A830" s="1"/>
      <c r="B830" s="1"/>
    </row>
    <row r="831" spans="1:2" ht="13.5" hidden="1" customHeight="1">
      <c r="A831" s="1"/>
      <c r="B831" s="1"/>
    </row>
    <row r="832" spans="1:2" ht="13.5" hidden="1" customHeight="1">
      <c r="A832" s="1"/>
      <c r="B832" s="1"/>
    </row>
    <row r="833" spans="1:2" ht="13.5" hidden="1" customHeight="1">
      <c r="A833" s="1"/>
      <c r="B833" s="1"/>
    </row>
    <row r="834" spans="1:2" ht="13.5" hidden="1" customHeight="1">
      <c r="A834" s="1"/>
      <c r="B834" s="1"/>
    </row>
    <row r="835" spans="1:2" ht="13.5" hidden="1" customHeight="1">
      <c r="A835" s="1"/>
      <c r="B835" s="1"/>
    </row>
    <row r="836" spans="1:2" ht="13.5" hidden="1" customHeight="1">
      <c r="A836" s="1"/>
      <c r="B836" s="1"/>
    </row>
    <row r="837" spans="1:2" ht="13.5" hidden="1" customHeight="1">
      <c r="A837" s="1"/>
      <c r="B837" s="1"/>
    </row>
    <row r="838" spans="1:2" ht="13.5" hidden="1" customHeight="1">
      <c r="A838" s="1"/>
      <c r="B838" s="1"/>
    </row>
    <row r="839" spans="1:2" ht="13.5" hidden="1" customHeight="1">
      <c r="A839" s="1"/>
      <c r="B839" s="1"/>
    </row>
    <row r="840" spans="1:2" ht="13.5" hidden="1" customHeight="1">
      <c r="A840" s="1"/>
      <c r="B840" s="1"/>
    </row>
    <row r="841" spans="1:2" ht="13.5" hidden="1" customHeight="1">
      <c r="A841" s="1"/>
      <c r="B841" s="1"/>
    </row>
    <row r="842" spans="1:2" ht="13.5" hidden="1" customHeight="1">
      <c r="A842" s="1"/>
      <c r="B842" s="1"/>
    </row>
    <row r="843" spans="1:2" ht="13.5" hidden="1" customHeight="1">
      <c r="A843" s="1"/>
      <c r="B843" s="1"/>
    </row>
    <row r="844" spans="1:2" ht="13.5" hidden="1" customHeight="1">
      <c r="A844" s="1"/>
      <c r="B844" s="1"/>
    </row>
    <row r="845" spans="1:2" ht="13.5" hidden="1" customHeight="1">
      <c r="A845" s="1"/>
      <c r="B845" s="1"/>
    </row>
    <row r="846" spans="1:2" ht="13.5" hidden="1" customHeight="1">
      <c r="A846" s="1"/>
      <c r="B846" s="1"/>
    </row>
    <row r="847" spans="1:2" ht="13.5" hidden="1" customHeight="1">
      <c r="A847" s="1"/>
      <c r="B847" s="1"/>
    </row>
    <row r="848" spans="1:2" ht="13.5" hidden="1" customHeight="1">
      <c r="A848" s="1"/>
      <c r="B848" s="1"/>
    </row>
    <row r="849" spans="1:2" ht="13.5" hidden="1" customHeight="1">
      <c r="A849" s="1"/>
      <c r="B849" s="1"/>
    </row>
    <row r="850" spans="1:2" ht="13.5" hidden="1" customHeight="1">
      <c r="A850" s="1"/>
      <c r="B850" s="1"/>
    </row>
    <row r="851" spans="1:2" ht="13.5" hidden="1" customHeight="1">
      <c r="A851" s="1"/>
      <c r="B851" s="1"/>
    </row>
    <row r="852" spans="1:2" ht="13.5" hidden="1" customHeight="1">
      <c r="A852" s="1"/>
      <c r="B852" s="1"/>
    </row>
    <row r="853" spans="1:2" ht="13.5" hidden="1" customHeight="1">
      <c r="A853" s="1"/>
      <c r="B853" s="1"/>
    </row>
    <row r="854" spans="1:2" ht="13.5" hidden="1" customHeight="1">
      <c r="A854" s="1"/>
      <c r="B854" s="1"/>
    </row>
    <row r="855" spans="1:2" ht="13.5" hidden="1" customHeight="1">
      <c r="A855" s="1"/>
      <c r="B855" s="1"/>
    </row>
    <row r="856" spans="1:2" ht="13.5" hidden="1" customHeight="1">
      <c r="A856" s="1"/>
      <c r="B856" s="1"/>
    </row>
    <row r="857" spans="1:2" ht="13.5" hidden="1" customHeight="1">
      <c r="A857" s="1"/>
      <c r="B857" s="1"/>
    </row>
    <row r="858" spans="1:2" ht="13.5" hidden="1" customHeight="1">
      <c r="A858" s="1"/>
      <c r="B858" s="1"/>
    </row>
    <row r="859" spans="1:2" ht="13.5" hidden="1" customHeight="1">
      <c r="A859" s="1"/>
      <c r="B859" s="1"/>
    </row>
    <row r="860" spans="1:2" ht="13.5" hidden="1" customHeight="1">
      <c r="A860" s="1"/>
      <c r="B860" s="1"/>
    </row>
    <row r="861" spans="1:2" ht="13.5" hidden="1" customHeight="1">
      <c r="A861" s="1"/>
      <c r="B861" s="1"/>
    </row>
    <row r="862" spans="1:2" ht="13.5" hidden="1" customHeight="1">
      <c r="A862" s="1"/>
      <c r="B862" s="1"/>
    </row>
    <row r="863" spans="1:2" ht="13.5" hidden="1" customHeight="1">
      <c r="A863" s="1"/>
      <c r="B863" s="1"/>
    </row>
    <row r="864" spans="1:2" ht="13.5" hidden="1" customHeight="1">
      <c r="A864" s="1"/>
      <c r="B864" s="1"/>
    </row>
    <row r="865" spans="1:2" ht="13.5" hidden="1" customHeight="1">
      <c r="A865" s="1"/>
      <c r="B865" s="1"/>
    </row>
    <row r="866" spans="1:2" ht="13.5" hidden="1" customHeight="1">
      <c r="A866" s="1"/>
      <c r="B866" s="1"/>
    </row>
    <row r="867" spans="1:2" ht="13.5" hidden="1" customHeight="1">
      <c r="A867" s="1"/>
      <c r="B867" s="1"/>
    </row>
    <row r="868" spans="1:2" ht="13.5" hidden="1" customHeight="1">
      <c r="A868" s="1"/>
      <c r="B868" s="1"/>
    </row>
    <row r="869" spans="1:2" ht="13.5" hidden="1" customHeight="1">
      <c r="A869" s="1"/>
      <c r="B869" s="1"/>
    </row>
    <row r="870" spans="1:2" ht="13.5" hidden="1" customHeight="1">
      <c r="A870" s="1"/>
      <c r="B870" s="1"/>
    </row>
    <row r="871" spans="1:2" ht="13.5" hidden="1" customHeight="1">
      <c r="A871" s="1"/>
      <c r="B871" s="1"/>
    </row>
    <row r="872" spans="1:2" ht="13.5" hidden="1" customHeight="1">
      <c r="A872" s="1"/>
      <c r="B872" s="1"/>
    </row>
    <row r="873" spans="1:2" ht="13.5" hidden="1" customHeight="1">
      <c r="A873" s="1"/>
      <c r="B873" s="1"/>
    </row>
    <row r="874" spans="1:2" ht="13.5" hidden="1" customHeight="1">
      <c r="A874" s="1"/>
      <c r="B874" s="1"/>
    </row>
    <row r="875" spans="1:2" ht="13.5" hidden="1" customHeight="1">
      <c r="A875" s="1"/>
      <c r="B875" s="1"/>
    </row>
    <row r="876" spans="1:2" ht="13.5" hidden="1" customHeight="1">
      <c r="A876" s="1"/>
      <c r="B876" s="1"/>
    </row>
    <row r="877" spans="1:2" ht="13.5" hidden="1" customHeight="1">
      <c r="A877" s="1"/>
      <c r="B877" s="1"/>
    </row>
    <row r="878" spans="1:2" ht="13.5" hidden="1" customHeight="1">
      <c r="A878" s="1"/>
      <c r="B878" s="1"/>
    </row>
    <row r="879" spans="1:2" ht="13.5" hidden="1" customHeight="1">
      <c r="A879" s="1"/>
      <c r="B879" s="1"/>
    </row>
    <row r="880" spans="1:2" ht="13.5" hidden="1" customHeight="1">
      <c r="A880" s="1"/>
      <c r="B880" s="1"/>
    </row>
    <row r="881" spans="1:2" ht="13.5" hidden="1" customHeight="1">
      <c r="A881" s="1"/>
      <c r="B881" s="1"/>
    </row>
    <row r="882" spans="1:2" ht="13.5" hidden="1" customHeight="1">
      <c r="A882" s="1"/>
      <c r="B882" s="1"/>
    </row>
    <row r="883" spans="1:2" ht="13.5" hidden="1" customHeight="1">
      <c r="A883" s="1"/>
      <c r="B883" s="1"/>
    </row>
    <row r="884" spans="1:2" ht="13.5" hidden="1" customHeight="1">
      <c r="A884" s="1"/>
      <c r="B884" s="1"/>
    </row>
    <row r="885" spans="1:2" ht="13.5" hidden="1" customHeight="1">
      <c r="A885" s="1"/>
      <c r="B885" s="1"/>
    </row>
    <row r="886" spans="1:2" ht="13.5" hidden="1" customHeight="1">
      <c r="A886" s="1"/>
      <c r="B886" s="1"/>
    </row>
    <row r="887" spans="1:2" ht="13.5" hidden="1" customHeight="1">
      <c r="A887" s="1"/>
      <c r="B887" s="1"/>
    </row>
    <row r="888" spans="1:2" ht="13.5" hidden="1" customHeight="1">
      <c r="A888" s="1"/>
      <c r="B888" s="1"/>
    </row>
    <row r="889" spans="1:2" ht="13.5" hidden="1" customHeight="1">
      <c r="A889" s="1"/>
      <c r="B889" s="1"/>
    </row>
    <row r="890" spans="1:2" ht="13.5" hidden="1" customHeight="1">
      <c r="A890" s="1"/>
      <c r="B890" s="1"/>
    </row>
    <row r="891" spans="1:2" ht="13.5" hidden="1" customHeight="1">
      <c r="A891" s="1"/>
      <c r="B891" s="1"/>
    </row>
    <row r="892" spans="1:2" ht="13.5" hidden="1" customHeight="1">
      <c r="A892" s="1"/>
      <c r="B892" s="1"/>
    </row>
    <row r="893" spans="1:2" ht="13.5" hidden="1" customHeight="1">
      <c r="A893" s="1"/>
      <c r="B893" s="1"/>
    </row>
    <row r="894" spans="1:2" ht="13.5" hidden="1" customHeight="1">
      <c r="A894" s="1"/>
      <c r="B894" s="1"/>
    </row>
    <row r="895" spans="1:2" ht="13.5" hidden="1" customHeight="1">
      <c r="A895" s="1"/>
      <c r="B895" s="1"/>
    </row>
    <row r="896" spans="1:2" ht="13.5" hidden="1" customHeight="1">
      <c r="A896" s="1"/>
      <c r="B896" s="1"/>
    </row>
    <row r="897" spans="1:2" ht="13.5" hidden="1" customHeight="1">
      <c r="A897" s="1"/>
      <c r="B897" s="1"/>
    </row>
    <row r="898" spans="1:2" ht="13.5" hidden="1" customHeight="1">
      <c r="A898" s="1"/>
      <c r="B898" s="1"/>
    </row>
    <row r="899" spans="1:2" ht="13.5" hidden="1" customHeight="1">
      <c r="A899" s="1"/>
      <c r="B899" s="1"/>
    </row>
    <row r="900" spans="1:2" ht="13.5" hidden="1" customHeight="1">
      <c r="A900" s="1"/>
      <c r="B900" s="1"/>
    </row>
    <row r="901" spans="1:2" ht="13.5" hidden="1" customHeight="1">
      <c r="A901" s="1"/>
      <c r="B901" s="1"/>
    </row>
    <row r="902" spans="1:2" ht="13.5" hidden="1" customHeight="1">
      <c r="A902" s="1"/>
      <c r="B902" s="1"/>
    </row>
    <row r="903" spans="1:2" ht="13.5" hidden="1" customHeight="1">
      <c r="A903" s="1"/>
      <c r="B903" s="1"/>
    </row>
    <row r="904" spans="1:2" ht="13.5" hidden="1" customHeight="1">
      <c r="A904" s="1"/>
      <c r="B904" s="1"/>
    </row>
    <row r="905" spans="1:2" ht="13.5" hidden="1" customHeight="1">
      <c r="A905" s="1"/>
      <c r="B905" s="1"/>
    </row>
    <row r="906" spans="1:2" ht="13.5" hidden="1" customHeight="1">
      <c r="A906" s="1"/>
      <c r="B906" s="1"/>
    </row>
    <row r="907" spans="1:2" ht="13.5" hidden="1" customHeight="1">
      <c r="A907" s="1"/>
      <c r="B907" s="1"/>
    </row>
    <row r="908" spans="1:2" ht="13.5" hidden="1" customHeight="1">
      <c r="A908" s="1"/>
      <c r="B908" s="1"/>
    </row>
    <row r="909" spans="1:2" ht="13.5" hidden="1" customHeight="1">
      <c r="A909" s="1"/>
      <c r="B909" s="1"/>
    </row>
    <row r="910" spans="1:2" ht="13.5" hidden="1" customHeight="1">
      <c r="A910" s="1"/>
      <c r="B910" s="1"/>
    </row>
    <row r="911" spans="1:2" ht="13.5" hidden="1" customHeight="1">
      <c r="A911" s="1"/>
      <c r="B911" s="1"/>
    </row>
    <row r="912" spans="1:2" ht="13.5" hidden="1" customHeight="1">
      <c r="A912" s="1"/>
      <c r="B912" s="1"/>
    </row>
    <row r="913" spans="1:2" ht="13.5" hidden="1" customHeight="1">
      <c r="A913" s="1"/>
      <c r="B913" s="1"/>
    </row>
    <row r="914" spans="1:2" ht="13.5" hidden="1" customHeight="1">
      <c r="A914" s="1"/>
      <c r="B914" s="1"/>
    </row>
    <row r="915" spans="1:2" ht="13.5" hidden="1" customHeight="1">
      <c r="A915" s="1"/>
      <c r="B915" s="1"/>
    </row>
    <row r="916" spans="1:2" ht="13.5" hidden="1" customHeight="1">
      <c r="A916" s="1"/>
      <c r="B916" s="1"/>
    </row>
    <row r="917" spans="1:2" ht="13.5" hidden="1" customHeight="1">
      <c r="A917" s="1"/>
      <c r="B917" s="1"/>
    </row>
    <row r="918" spans="1:2" ht="13.5" hidden="1" customHeight="1">
      <c r="A918" s="1"/>
      <c r="B918" s="1"/>
    </row>
    <row r="919" spans="1:2" ht="13.5" hidden="1" customHeight="1">
      <c r="A919" s="1"/>
      <c r="B919" s="1"/>
    </row>
    <row r="920" spans="1:2" ht="13.5" hidden="1" customHeight="1">
      <c r="A920" s="1"/>
      <c r="B920" s="1"/>
    </row>
    <row r="921" spans="1:2" ht="13.5" hidden="1" customHeight="1">
      <c r="A921" s="1"/>
      <c r="B921" s="1"/>
    </row>
    <row r="922" spans="1:2" ht="13.5" hidden="1" customHeight="1">
      <c r="A922" s="1"/>
      <c r="B922" s="1"/>
    </row>
    <row r="923" spans="1:2" ht="13.5" hidden="1" customHeight="1">
      <c r="A923" s="1"/>
      <c r="B923" s="1"/>
    </row>
    <row r="924" spans="1:2" ht="13.5" hidden="1" customHeight="1">
      <c r="A924" s="1"/>
      <c r="B924" s="1"/>
    </row>
    <row r="925" spans="1:2" ht="13.5" hidden="1" customHeight="1">
      <c r="A925" s="1"/>
      <c r="B925" s="1"/>
    </row>
    <row r="926" spans="1:2" ht="13.5" hidden="1" customHeight="1">
      <c r="A926" s="1"/>
      <c r="B926" s="1"/>
    </row>
    <row r="927" spans="1:2" ht="13.5" hidden="1" customHeight="1">
      <c r="A927" s="1"/>
      <c r="B927" s="1"/>
    </row>
    <row r="928" spans="1:2" ht="13.5" hidden="1" customHeight="1">
      <c r="A928" s="1"/>
      <c r="B928" s="1"/>
    </row>
    <row r="929" spans="1:2" ht="13.5" hidden="1" customHeight="1">
      <c r="A929" s="1"/>
      <c r="B929" s="1"/>
    </row>
    <row r="930" spans="1:2" ht="13.5" hidden="1" customHeight="1">
      <c r="A930" s="1"/>
      <c r="B930" s="1"/>
    </row>
    <row r="931" spans="1:2" ht="13.5" hidden="1" customHeight="1">
      <c r="A931" s="1"/>
      <c r="B931" s="1"/>
    </row>
    <row r="932" spans="1:2" ht="13.5" hidden="1" customHeight="1">
      <c r="A932" s="1"/>
      <c r="B932" s="1"/>
    </row>
    <row r="933" spans="1:2" ht="13.5" hidden="1" customHeight="1">
      <c r="A933" s="1"/>
      <c r="B933" s="1"/>
    </row>
    <row r="934" spans="1:2" ht="13.5" hidden="1" customHeight="1">
      <c r="A934" s="1"/>
      <c r="B934" s="1"/>
    </row>
    <row r="935" spans="1:2" ht="13.5" hidden="1" customHeight="1">
      <c r="A935" s="1"/>
      <c r="B935" s="1"/>
    </row>
    <row r="936" spans="1:2" ht="13.5" hidden="1" customHeight="1">
      <c r="A936" s="1"/>
      <c r="B936" s="1"/>
    </row>
    <row r="937" spans="1:2" ht="13.5" hidden="1" customHeight="1">
      <c r="A937" s="1"/>
      <c r="B937" s="1"/>
    </row>
    <row r="938" spans="1:2" ht="13.5" hidden="1" customHeight="1">
      <c r="A938" s="1"/>
      <c r="B938" s="1"/>
    </row>
    <row r="939" spans="1:2" ht="13.5" hidden="1" customHeight="1">
      <c r="A939" s="1"/>
      <c r="B939" s="1"/>
    </row>
    <row r="940" spans="1:2" ht="13.5" hidden="1" customHeight="1">
      <c r="A940" s="1"/>
      <c r="B940" s="1"/>
    </row>
    <row r="941" spans="1:2" ht="13.5" hidden="1" customHeight="1">
      <c r="A941" s="1"/>
      <c r="B941" s="1"/>
    </row>
    <row r="942" spans="1:2" ht="13.5" hidden="1" customHeight="1">
      <c r="A942" s="1"/>
      <c r="B942" s="1"/>
    </row>
    <row r="943" spans="1:2" ht="13.5" hidden="1" customHeight="1">
      <c r="A943" s="1"/>
      <c r="B943" s="1"/>
    </row>
    <row r="944" spans="1:2" ht="13.5" hidden="1" customHeight="1">
      <c r="A944" s="1"/>
      <c r="B944" s="1"/>
    </row>
    <row r="945" spans="1:2" ht="13.5" hidden="1" customHeight="1">
      <c r="A945" s="1"/>
      <c r="B945" s="1"/>
    </row>
    <row r="946" spans="1:2" ht="13.5" hidden="1" customHeight="1">
      <c r="A946" s="1"/>
      <c r="B946" s="1"/>
    </row>
    <row r="947" spans="1:2" ht="13.5" hidden="1" customHeight="1">
      <c r="A947" s="1"/>
      <c r="B947" s="1"/>
    </row>
    <row r="948" spans="1:2" ht="13.5" hidden="1" customHeight="1">
      <c r="A948" s="1"/>
      <c r="B948" s="1"/>
    </row>
    <row r="949" spans="1:2" ht="13.5" hidden="1" customHeight="1">
      <c r="A949" s="1"/>
      <c r="B949" s="1"/>
    </row>
    <row r="950" spans="1:2" ht="13.5" hidden="1" customHeight="1">
      <c r="A950" s="1"/>
      <c r="B950" s="1"/>
    </row>
    <row r="951" spans="1:2" ht="13.5" hidden="1" customHeight="1">
      <c r="A951" s="1"/>
      <c r="B951" s="1"/>
    </row>
    <row r="952" spans="1:2" ht="13.5" hidden="1" customHeight="1">
      <c r="A952" s="1"/>
      <c r="B952" s="1"/>
    </row>
    <row r="953" spans="1:2" ht="13.5" hidden="1" customHeight="1">
      <c r="A953" s="1"/>
      <c r="B953" s="1"/>
    </row>
    <row r="954" spans="1:2" ht="13.5" hidden="1" customHeight="1">
      <c r="A954" s="1"/>
      <c r="B954" s="1"/>
    </row>
    <row r="955" spans="1:2" ht="13.5" hidden="1" customHeight="1">
      <c r="A955" s="1"/>
      <c r="B955" s="1"/>
    </row>
    <row r="956" spans="1:2" ht="13.5" hidden="1" customHeight="1">
      <c r="A956" s="1"/>
      <c r="B956" s="1"/>
    </row>
    <row r="957" spans="1:2" ht="13.5" hidden="1" customHeight="1">
      <c r="A957" s="1"/>
      <c r="B957" s="1"/>
    </row>
    <row r="958" spans="1:2" ht="13.5" hidden="1" customHeight="1">
      <c r="A958" s="1"/>
      <c r="B958" s="1"/>
    </row>
    <row r="959" spans="1:2" ht="13.5" hidden="1" customHeight="1">
      <c r="A959" s="1"/>
      <c r="B959" s="1"/>
    </row>
    <row r="960" spans="1:2" ht="13.5" hidden="1" customHeight="1">
      <c r="A960" s="1"/>
      <c r="B960" s="1"/>
    </row>
    <row r="961" spans="1:2" ht="13.5" hidden="1" customHeight="1">
      <c r="A961" s="1"/>
      <c r="B961" s="1"/>
    </row>
    <row r="962" spans="1:2" ht="13.5" hidden="1" customHeight="1">
      <c r="A962" s="1"/>
      <c r="B962" s="1"/>
    </row>
    <row r="963" spans="1:2" ht="13.5" hidden="1" customHeight="1">
      <c r="A963" s="1"/>
      <c r="B963" s="1"/>
    </row>
    <row r="964" spans="1:2" ht="13.5" hidden="1" customHeight="1">
      <c r="A964" s="1"/>
      <c r="B964" s="1"/>
    </row>
    <row r="965" spans="1:2" ht="13.5" hidden="1" customHeight="1">
      <c r="A965" s="1"/>
      <c r="B965" s="1"/>
    </row>
    <row r="966" spans="1:2" ht="13.5" hidden="1" customHeight="1">
      <c r="A966" s="1"/>
      <c r="B966" s="1"/>
    </row>
    <row r="967" spans="1:2" ht="13.5" hidden="1" customHeight="1">
      <c r="A967" s="1"/>
      <c r="B967" s="1"/>
    </row>
    <row r="968" spans="1:2" ht="13.5" hidden="1" customHeight="1">
      <c r="A968" s="1"/>
      <c r="B968" s="1"/>
    </row>
    <row r="969" spans="1:2" ht="13.5" hidden="1" customHeight="1">
      <c r="A969" s="1"/>
      <c r="B969" s="1"/>
    </row>
    <row r="970" spans="1:2" ht="13.5" hidden="1" customHeight="1">
      <c r="A970" s="1"/>
      <c r="B970" s="1"/>
    </row>
    <row r="971" spans="1:2" ht="13.5" hidden="1" customHeight="1">
      <c r="A971" s="1"/>
      <c r="B971" s="1"/>
    </row>
    <row r="972" spans="1:2" ht="13.5" hidden="1" customHeight="1">
      <c r="A972" s="1"/>
      <c r="B972" s="1"/>
    </row>
    <row r="973" spans="1:2" ht="13.5" hidden="1" customHeight="1">
      <c r="A973" s="1"/>
      <c r="B973" s="1"/>
    </row>
    <row r="974" spans="1:2" ht="13.5" hidden="1" customHeight="1">
      <c r="A974" s="1"/>
      <c r="B974" s="1"/>
    </row>
    <row r="975" spans="1:2" ht="13.5" hidden="1" customHeight="1">
      <c r="A975" s="1"/>
      <c r="B975" s="1"/>
    </row>
    <row r="976" spans="1:2" ht="13.5" hidden="1" customHeight="1">
      <c r="A976" s="1"/>
      <c r="B976" s="1"/>
    </row>
    <row r="977" spans="1:2" ht="13.5" hidden="1" customHeight="1">
      <c r="A977" s="1"/>
      <c r="B977" s="1"/>
    </row>
    <row r="978" spans="1:2" ht="13.5" hidden="1" customHeight="1">
      <c r="A978" s="1"/>
      <c r="B978" s="1"/>
    </row>
    <row r="979" spans="1:2" ht="13.5" hidden="1" customHeight="1">
      <c r="A979" s="1"/>
      <c r="B979" s="1"/>
    </row>
    <row r="980" spans="1:2" ht="13.5" hidden="1" customHeight="1">
      <c r="A980" s="1"/>
      <c r="B980" s="1"/>
    </row>
    <row r="981" spans="1:2" ht="13.5" hidden="1" customHeight="1">
      <c r="A981" s="1"/>
      <c r="B981" s="1"/>
    </row>
    <row r="982" spans="1:2" ht="13.5" hidden="1" customHeight="1">
      <c r="A982" s="1"/>
      <c r="B982" s="1"/>
    </row>
    <row r="983" spans="1:2" ht="13.5" hidden="1" customHeight="1">
      <c r="A983" s="1"/>
      <c r="B983" s="1"/>
    </row>
    <row r="984" spans="1:2" ht="13.5" hidden="1" customHeight="1">
      <c r="A984" s="1"/>
      <c r="B984" s="1"/>
    </row>
    <row r="985" spans="1:2" ht="13.5" hidden="1" customHeight="1">
      <c r="A985" s="1"/>
      <c r="B985" s="1"/>
    </row>
    <row r="986" spans="1:2" ht="13.5" hidden="1" customHeight="1">
      <c r="A986" s="1"/>
      <c r="B986" s="1"/>
    </row>
    <row r="987" spans="1:2" ht="13.5" hidden="1" customHeight="1">
      <c r="A987" s="1"/>
      <c r="B987" s="1"/>
    </row>
    <row r="988" spans="1:2" ht="13.5" hidden="1" customHeight="1">
      <c r="A988" s="1"/>
      <c r="B988" s="1"/>
    </row>
    <row r="989" spans="1:2" ht="13.5" hidden="1" customHeight="1">
      <c r="A989" s="1"/>
      <c r="B989" s="1"/>
    </row>
    <row r="990" spans="1:2" ht="13.5" hidden="1" customHeight="1">
      <c r="A990" s="1"/>
      <c r="B990" s="1"/>
    </row>
    <row r="991" spans="1:2" ht="13.5" hidden="1" customHeight="1">
      <c r="A991" s="1"/>
      <c r="B991" s="1"/>
    </row>
    <row r="992" spans="1:2" ht="13.5" hidden="1" customHeight="1">
      <c r="A992" s="1"/>
      <c r="B992" s="1"/>
    </row>
    <row r="993" spans="1:2" ht="13.5" hidden="1" customHeight="1">
      <c r="A993" s="1"/>
      <c r="B993" s="1"/>
    </row>
    <row r="994" spans="1:2" ht="13.5" hidden="1" customHeight="1">
      <c r="A994" s="1"/>
      <c r="B994" s="1"/>
    </row>
    <row r="995" spans="1:2" ht="13.5" hidden="1" customHeight="1">
      <c r="A995" s="1"/>
      <c r="B995" s="1"/>
    </row>
    <row r="996" spans="1:2" ht="13.5" hidden="1" customHeight="1">
      <c r="A996" s="1"/>
      <c r="B996" s="1"/>
    </row>
    <row r="997" spans="1:2" ht="13.5" hidden="1" customHeight="1">
      <c r="A997" s="1"/>
      <c r="B997" s="1"/>
    </row>
    <row r="998" spans="1:2" ht="13.5" hidden="1" customHeight="1">
      <c r="A998" s="1"/>
      <c r="B998" s="1"/>
    </row>
    <row r="999" spans="1:2" ht="13.5" hidden="1" customHeight="1">
      <c r="A999" s="1"/>
      <c r="B999" s="1"/>
    </row>
    <row r="1000" spans="1:2" ht="13.5" hidden="1" customHeight="1">
      <c r="A1000" s="1"/>
      <c r="B1000" s="1"/>
    </row>
    <row r="1001" spans="1:2" ht="13.5" hidden="1" customHeight="1">
      <c r="A1001" s="1"/>
      <c r="B1001" s="1"/>
    </row>
  </sheetData>
  <sheetProtection algorithmName="SHA-512" hashValue="zwT1DHhfjMRLz8bz8WQcBGyMCO/wgmFMdcZpLPhIdHNoAY59EgvPb4hHXdORVP7rUMTl//ymN5DbQzIhjZshMQ==" saltValue="p6/Ii4Fxo9vZEzgkhGDYEw==" spinCount="100000" sheet="1" objects="1" scenarios="1" selectLockedCells="1"/>
  <mergeCells count="18">
    <mergeCell ref="A55:B55"/>
    <mergeCell ref="A60:B60"/>
    <mergeCell ref="A64:B64"/>
    <mergeCell ref="A70:B70"/>
    <mergeCell ref="A73:B73"/>
    <mergeCell ref="A1:B1"/>
    <mergeCell ref="A2:B2"/>
    <mergeCell ref="A5:B5"/>
    <mergeCell ref="A11:B11"/>
    <mergeCell ref="A14:B14"/>
    <mergeCell ref="A41:B41"/>
    <mergeCell ref="A45:B45"/>
    <mergeCell ref="A48:B48"/>
    <mergeCell ref="A21:B21"/>
    <mergeCell ref="A25:B25"/>
    <mergeCell ref="A29:B29"/>
    <mergeCell ref="A33:B33"/>
    <mergeCell ref="A36:B36"/>
  </mergeCells>
  <phoneticPr fontId="15"/>
  <pageMargins left="0.7" right="0.7" top="0.75" bottom="0.75" header="0" footer="0"/>
  <pageSetup paperSize="9" scale="72" fitToHeight="0" orientation="portrait" r:id="rId1"/>
  <rowBreaks count="1" manualBreakCount="1">
    <brk id="47" max="1" man="1"/>
  </rowBreaks>
  <ignoredErrors>
    <ignoredError sqref="B76"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DL59"/>
  <sheetViews>
    <sheetView showRowColHeaders="0" tabSelected="1" zoomScale="70" zoomScaleNormal="70" workbookViewId="0">
      <selection activeCell="G8" sqref="G8:AA8"/>
    </sheetView>
  </sheetViews>
  <sheetFormatPr defaultColWidth="0" defaultRowHeight="16.5" customHeight="1" zeroHeight="1"/>
  <cols>
    <col min="1" max="1" width="2.7109375" style="22" customWidth="1"/>
    <col min="2" max="6" width="3.5703125" style="22" customWidth="1"/>
    <col min="7" max="84" width="3.140625" style="22" customWidth="1"/>
    <col min="85" max="90" width="3.140625" style="22" hidden="1" customWidth="1"/>
    <col min="91" max="116" width="5.5703125" style="22" hidden="1" customWidth="1"/>
    <col min="117" max="16384" width="3.140625" style="22" hidden="1"/>
  </cols>
  <sheetData>
    <row r="1" spans="2:101" ht="16.5" customHeight="1">
      <c r="CM1" s="22" t="s">
        <v>236</v>
      </c>
      <c r="CN1" s="72" t="s">
        <v>143</v>
      </c>
      <c r="CO1" s="72" t="s">
        <v>144</v>
      </c>
      <c r="CP1" s="73" t="s">
        <v>145</v>
      </c>
      <c r="CQ1" s="74" t="s">
        <v>187</v>
      </c>
      <c r="CR1" s="73" t="s">
        <v>146</v>
      </c>
      <c r="CS1" s="72" t="s">
        <v>147</v>
      </c>
      <c r="CT1" s="72" t="s">
        <v>148</v>
      </c>
      <c r="CU1" s="73" t="s">
        <v>149</v>
      </c>
      <c r="CV1" s="22" t="s">
        <v>241</v>
      </c>
      <c r="CW1" s="22" t="s">
        <v>306</v>
      </c>
    </row>
    <row r="2" spans="2:101" ht="16.5" customHeight="1">
      <c r="B2" s="6" t="s">
        <v>77</v>
      </c>
      <c r="C2" s="6"/>
      <c r="D2" s="23"/>
      <c r="E2" s="6"/>
      <c r="F2" s="6"/>
      <c r="G2" s="6"/>
      <c r="H2" s="6"/>
      <c r="I2" s="6"/>
      <c r="J2" s="6"/>
      <c r="K2" s="6"/>
      <c r="L2" s="6"/>
      <c r="M2" s="6"/>
      <c r="N2" s="6"/>
      <c r="O2" s="6"/>
      <c r="P2" s="6"/>
      <c r="Q2" s="6"/>
      <c r="R2" s="6"/>
      <c r="S2" s="6"/>
      <c r="T2" s="6"/>
      <c r="U2" s="6"/>
      <c r="V2" s="7"/>
      <c r="W2" s="7"/>
      <c r="X2" s="7"/>
      <c r="Y2" s="7"/>
      <c r="Z2" s="7"/>
      <c r="AA2" s="7"/>
      <c r="AB2" s="8"/>
      <c r="AC2" s="18"/>
      <c r="AD2" s="18"/>
      <c r="AF2" s="334" t="s">
        <v>78</v>
      </c>
      <c r="AG2" s="182"/>
      <c r="AH2" s="182"/>
      <c r="AI2" s="183"/>
      <c r="AJ2" s="142" t="str">
        <f>IF(V57&gt;=1,IF(AC50="年              月            日","",YEAR(AC50)),"")</f>
        <v/>
      </c>
      <c r="AK2" s="143"/>
      <c r="AL2" s="143"/>
      <c r="AM2" s="143"/>
      <c r="AN2" s="143" t="s">
        <v>79</v>
      </c>
      <c r="AO2" s="143" t="str">
        <f>IF(V57&gt;=1,IF(AC50="年              月            日","",MONTH(AC50)),"")</f>
        <v/>
      </c>
      <c r="AP2" s="143"/>
      <c r="AQ2" s="143"/>
      <c r="AR2" s="143" t="s">
        <v>80</v>
      </c>
      <c r="AS2" s="143" t="str">
        <f>IF(V57&gt;=1,IF(AC50="年              月            日","",DAY(AC50)),"")</f>
        <v/>
      </c>
      <c r="AT2" s="143"/>
      <c r="AU2" s="143"/>
      <c r="AV2" s="143" t="s">
        <v>81</v>
      </c>
      <c r="AW2" s="84"/>
      <c r="AX2" s="181" t="s">
        <v>82</v>
      </c>
      <c r="AY2" s="182"/>
      <c r="AZ2" s="182"/>
      <c r="BA2" s="183"/>
      <c r="BB2" s="328" t="str">
        <f>IF(ACCESS貼付用!AI3="","",ACCESS貼付用!AI3)</f>
        <v/>
      </c>
      <c r="BC2" s="329"/>
      <c r="BD2" s="329"/>
      <c r="BE2" s="329"/>
      <c r="BF2" s="329"/>
      <c r="BG2" s="329"/>
      <c r="BH2" s="329"/>
      <c r="BI2" s="329"/>
      <c r="BJ2" s="329"/>
      <c r="BK2" s="329"/>
      <c r="BL2" s="330"/>
      <c r="BM2" s="28"/>
      <c r="BN2" s="24"/>
      <c r="BO2" s="24"/>
      <c r="BT2" s="8"/>
      <c r="BU2" s="18"/>
      <c r="BV2" s="8"/>
      <c r="BW2" s="8"/>
      <c r="BX2" s="8"/>
      <c r="BY2" s="8"/>
      <c r="BZ2" s="8"/>
      <c r="CA2" s="8"/>
      <c r="CB2" s="8"/>
      <c r="CC2" s="8"/>
      <c r="CD2" s="18"/>
      <c r="CE2" s="8"/>
      <c r="CM2" s="22" t="s">
        <v>234</v>
      </c>
      <c r="CN2" s="73" t="s">
        <v>150</v>
      </c>
      <c r="CO2" s="73" t="s">
        <v>151</v>
      </c>
      <c r="CP2" s="75" t="s">
        <v>151</v>
      </c>
      <c r="CQ2" s="73" t="s">
        <v>151</v>
      </c>
      <c r="CR2" s="73" t="s">
        <v>152</v>
      </c>
      <c r="CS2" t="s">
        <v>153</v>
      </c>
      <c r="CT2" s="76" t="s">
        <v>154</v>
      </c>
      <c r="CU2" s="73" t="s">
        <v>106</v>
      </c>
      <c r="CV2" s="22" t="s">
        <v>242</v>
      </c>
      <c r="CW2" s="22" t="s">
        <v>307</v>
      </c>
    </row>
    <row r="3" spans="2:101" ht="16.5" customHeight="1">
      <c r="B3" s="435" t="s">
        <v>83</v>
      </c>
      <c r="C3" s="436"/>
      <c r="D3" s="437"/>
      <c r="E3" s="436"/>
      <c r="F3" s="436"/>
      <c r="G3" s="436"/>
      <c r="H3" s="436"/>
      <c r="I3" s="436"/>
      <c r="J3" s="436"/>
      <c r="K3" s="436"/>
      <c r="L3" s="436"/>
      <c r="M3" s="436"/>
      <c r="N3" s="436"/>
      <c r="O3" s="436"/>
      <c r="P3" s="436"/>
      <c r="Q3" s="436"/>
      <c r="R3" s="436"/>
      <c r="S3" s="436"/>
      <c r="T3" s="436"/>
      <c r="U3" s="436"/>
      <c r="V3" s="436"/>
      <c r="W3" s="436"/>
      <c r="X3" s="436"/>
      <c r="Y3" s="436"/>
      <c r="Z3" s="436"/>
      <c r="AA3" s="438"/>
      <c r="AB3" s="7"/>
      <c r="AC3" s="19"/>
      <c r="AD3" s="19"/>
      <c r="AF3" s="335"/>
      <c r="AG3" s="185"/>
      <c r="AH3" s="185"/>
      <c r="AI3" s="186"/>
      <c r="AJ3" s="144"/>
      <c r="AK3" s="145"/>
      <c r="AL3" s="145"/>
      <c r="AM3" s="145"/>
      <c r="AN3" s="145"/>
      <c r="AO3" s="145"/>
      <c r="AP3" s="145"/>
      <c r="AQ3" s="145"/>
      <c r="AR3" s="145"/>
      <c r="AS3" s="145"/>
      <c r="AT3" s="145"/>
      <c r="AU3" s="145"/>
      <c r="AV3" s="145"/>
      <c r="AW3" s="85"/>
      <c r="AX3" s="184"/>
      <c r="AY3" s="185"/>
      <c r="AZ3" s="185"/>
      <c r="BA3" s="186"/>
      <c r="BB3" s="331"/>
      <c r="BC3" s="332"/>
      <c r="BD3" s="332"/>
      <c r="BE3" s="332"/>
      <c r="BF3" s="332"/>
      <c r="BG3" s="332"/>
      <c r="BH3" s="332"/>
      <c r="BI3" s="332"/>
      <c r="BJ3" s="332"/>
      <c r="BK3" s="332"/>
      <c r="BL3" s="333"/>
      <c r="BM3" s="28"/>
      <c r="BN3" s="24"/>
      <c r="BO3" s="24"/>
      <c r="BT3" s="8"/>
      <c r="BU3" s="18"/>
      <c r="BV3" s="8"/>
      <c r="BW3" s="8"/>
      <c r="BX3" s="7"/>
      <c r="BY3" s="7"/>
      <c r="BZ3" s="7"/>
      <c r="CA3" s="8"/>
      <c r="CB3" s="8"/>
      <c r="CC3" s="8"/>
      <c r="CD3" s="18"/>
      <c r="CE3" s="8"/>
      <c r="CM3" s="22" t="s">
        <v>235</v>
      </c>
      <c r="CN3" s="73" t="s">
        <v>160</v>
      </c>
      <c r="CO3" s="73" t="s">
        <v>156</v>
      </c>
      <c r="CP3" s="73" t="s">
        <v>156</v>
      </c>
      <c r="CQ3" s="73" t="s">
        <v>156</v>
      </c>
      <c r="CR3" s="73" t="s">
        <v>157</v>
      </c>
      <c r="CS3" t="s">
        <v>158</v>
      </c>
      <c r="CT3" s="76" t="s">
        <v>159</v>
      </c>
      <c r="CU3" s="73" t="s">
        <v>165</v>
      </c>
      <c r="CW3" s="22" t="s">
        <v>309</v>
      </c>
    </row>
    <row r="4" spans="2:101" ht="18.75" customHeight="1" thickBot="1">
      <c r="B4" s="439"/>
      <c r="C4" s="440"/>
      <c r="D4" s="437"/>
      <c r="E4" s="440"/>
      <c r="F4" s="440"/>
      <c r="G4" s="440"/>
      <c r="H4" s="440"/>
      <c r="I4" s="440"/>
      <c r="J4" s="440"/>
      <c r="K4" s="440"/>
      <c r="L4" s="440"/>
      <c r="M4" s="440"/>
      <c r="N4" s="440"/>
      <c r="O4" s="440"/>
      <c r="P4" s="440"/>
      <c r="Q4" s="440"/>
      <c r="R4" s="440"/>
      <c r="S4" s="440"/>
      <c r="T4" s="440"/>
      <c r="U4" s="440"/>
      <c r="V4" s="440"/>
      <c r="W4" s="440"/>
      <c r="X4" s="440"/>
      <c r="Y4" s="440"/>
      <c r="Z4" s="440"/>
      <c r="AA4" s="441"/>
      <c r="AB4" s="7"/>
      <c r="AC4" s="19"/>
      <c r="AD4" s="19"/>
      <c r="AE4" s="8"/>
      <c r="AF4" s="8"/>
      <c r="AG4" s="8"/>
      <c r="AH4" s="18"/>
      <c r="AI4" s="8"/>
      <c r="AJ4" s="18"/>
      <c r="AK4" s="18"/>
      <c r="AL4" s="18"/>
      <c r="AM4" s="8"/>
      <c r="AN4" s="8"/>
      <c r="AO4" s="8"/>
      <c r="AP4" s="8"/>
      <c r="AQ4" s="8"/>
      <c r="AR4" s="8"/>
      <c r="AS4" s="18"/>
      <c r="AT4" s="8"/>
      <c r="AU4" s="8"/>
      <c r="AV4" s="8"/>
      <c r="AW4" s="8"/>
      <c r="AX4" s="8"/>
      <c r="AY4" s="18"/>
      <c r="AZ4" s="7"/>
      <c r="BA4" s="7"/>
      <c r="BB4" s="7"/>
      <c r="BC4" s="7"/>
      <c r="BD4" s="7"/>
      <c r="BE4" s="19"/>
      <c r="BF4" s="7"/>
      <c r="BG4" s="7"/>
      <c r="BH4" s="7"/>
      <c r="BI4" s="7"/>
      <c r="BJ4" s="7"/>
      <c r="BK4" s="7"/>
      <c r="BL4" s="7"/>
      <c r="BM4" s="7"/>
      <c r="BN4" s="7"/>
      <c r="BO4" s="7"/>
      <c r="BP4" s="7"/>
      <c r="BQ4" s="7"/>
      <c r="BR4" s="7"/>
      <c r="BS4" s="7"/>
      <c r="BT4" s="7"/>
      <c r="BU4" s="19"/>
      <c r="BV4" s="7"/>
      <c r="BW4" s="7"/>
      <c r="BX4" s="7"/>
      <c r="BY4" s="7"/>
      <c r="BZ4" s="8"/>
      <c r="CA4" s="8"/>
      <c r="CB4" s="8"/>
      <c r="CC4" s="8"/>
      <c r="CD4" s="18"/>
      <c r="CE4" s="8"/>
      <c r="CN4" s="138" t="s">
        <v>155</v>
      </c>
      <c r="CO4" s="73"/>
      <c r="CP4" s="73"/>
      <c r="CQ4" s="73"/>
      <c r="CR4" s="73"/>
      <c r="CS4" t="s">
        <v>161</v>
      </c>
      <c r="CT4" s="76" t="s">
        <v>162</v>
      </c>
      <c r="CU4" s="73" t="s">
        <v>168</v>
      </c>
      <c r="CW4" s="22" t="s">
        <v>308</v>
      </c>
    </row>
    <row r="5" spans="2:101" ht="17.25" customHeight="1">
      <c r="B5" s="264" t="s">
        <v>84</v>
      </c>
      <c r="C5" s="264"/>
      <c r="D5" s="264"/>
      <c r="E5" s="264"/>
      <c r="F5" s="264"/>
      <c r="G5" s="264"/>
      <c r="H5" s="264"/>
      <c r="I5" s="264"/>
      <c r="J5" s="264"/>
      <c r="K5" s="264"/>
      <c r="L5" s="264"/>
      <c r="M5" s="264"/>
      <c r="N5" s="264"/>
      <c r="O5" s="264"/>
      <c r="P5" s="264"/>
      <c r="Q5" s="264"/>
      <c r="R5" s="264"/>
      <c r="S5" s="264"/>
      <c r="T5" s="264"/>
      <c r="U5" s="264"/>
      <c r="V5" s="264"/>
      <c r="W5" s="264"/>
      <c r="X5" s="264"/>
      <c r="Y5" s="264"/>
      <c r="Z5" s="264"/>
      <c r="AA5" s="264"/>
      <c r="AB5" s="7"/>
      <c r="AC5" s="19"/>
      <c r="AD5" s="509" t="s">
        <v>85</v>
      </c>
      <c r="AE5" s="527" t="s">
        <v>86</v>
      </c>
      <c r="AF5" s="515" t="s">
        <v>175</v>
      </c>
      <c r="AG5" s="516"/>
      <c r="AH5" s="516"/>
      <c r="AI5" s="517"/>
      <c r="AJ5" s="456" t="s">
        <v>87</v>
      </c>
      <c r="AK5" s="457"/>
      <c r="AL5" s="177" t="s">
        <v>178</v>
      </c>
      <c r="AM5" s="177"/>
      <c r="AN5" s="178"/>
      <c r="AO5" s="155"/>
      <c r="AP5" s="156"/>
      <c r="AQ5" s="157"/>
      <c r="AR5" s="176" t="s">
        <v>89</v>
      </c>
      <c r="AS5" s="177"/>
      <c r="AT5" s="177"/>
      <c r="AU5" s="155"/>
      <c r="AV5" s="156"/>
      <c r="AW5" s="157"/>
      <c r="AX5" s="170" t="s">
        <v>90</v>
      </c>
      <c r="AY5" s="171"/>
      <c r="AZ5" s="172"/>
      <c r="BA5" s="155"/>
      <c r="BB5" s="156"/>
      <c r="BC5" s="157"/>
      <c r="BD5" s="176" t="s">
        <v>91</v>
      </c>
      <c r="BE5" s="177"/>
      <c r="BF5" s="178"/>
      <c r="BG5" s="155"/>
      <c r="BH5" s="156"/>
      <c r="BI5" s="157"/>
      <c r="BJ5" s="187" t="s">
        <v>139</v>
      </c>
      <c r="BK5" s="188"/>
      <c r="BL5" s="189"/>
      <c r="BM5" s="305"/>
      <c r="BN5" s="306"/>
      <c r="BO5" s="307"/>
      <c r="BP5" s="212" t="s">
        <v>177</v>
      </c>
      <c r="BQ5" s="171"/>
      <c r="BR5" s="271"/>
      <c r="BS5" s="279"/>
      <c r="BT5" s="280"/>
      <c r="BU5" s="280"/>
      <c r="BV5" s="280"/>
      <c r="BW5" s="280"/>
      <c r="BX5" s="280"/>
      <c r="BY5" s="280"/>
      <c r="BZ5" s="280"/>
      <c r="CA5" s="280"/>
      <c r="CB5" s="280"/>
      <c r="CC5" s="280"/>
      <c r="CD5" s="280"/>
      <c r="CE5" s="281"/>
      <c r="CN5" s="73"/>
      <c r="CO5" s="73"/>
      <c r="CP5" s="73"/>
      <c r="CQ5" s="73"/>
      <c r="CR5" s="73"/>
      <c r="CS5" t="s">
        <v>163</v>
      </c>
      <c r="CT5" s="76" t="s">
        <v>164</v>
      </c>
      <c r="CU5" s="73" t="s">
        <v>167</v>
      </c>
    </row>
    <row r="6" spans="2:101" ht="17.25" customHeight="1">
      <c r="B6" s="264"/>
      <c r="C6" s="264"/>
      <c r="D6" s="264"/>
      <c r="E6" s="264"/>
      <c r="F6" s="264"/>
      <c r="G6" s="264"/>
      <c r="H6" s="264"/>
      <c r="I6" s="264"/>
      <c r="J6" s="264"/>
      <c r="K6" s="264"/>
      <c r="L6" s="264"/>
      <c r="M6" s="264"/>
      <c r="N6" s="264"/>
      <c r="O6" s="264"/>
      <c r="P6" s="264"/>
      <c r="Q6" s="264"/>
      <c r="R6" s="264"/>
      <c r="S6" s="264"/>
      <c r="T6" s="264"/>
      <c r="U6" s="264"/>
      <c r="V6" s="264"/>
      <c r="W6" s="264"/>
      <c r="X6" s="264"/>
      <c r="Y6" s="264"/>
      <c r="Z6" s="264"/>
      <c r="AA6" s="264"/>
      <c r="AB6" s="9"/>
      <c r="AC6" s="20"/>
      <c r="AD6" s="510"/>
      <c r="AE6" s="528"/>
      <c r="AF6" s="518"/>
      <c r="AG6" s="519"/>
      <c r="AH6" s="519"/>
      <c r="AI6" s="520"/>
      <c r="AJ6" s="161"/>
      <c r="AK6" s="162"/>
      <c r="AL6" s="163"/>
      <c r="AM6" s="163"/>
      <c r="AN6" s="180"/>
      <c r="AO6" s="158"/>
      <c r="AP6" s="159"/>
      <c r="AQ6" s="160"/>
      <c r="AR6" s="179"/>
      <c r="AS6" s="163"/>
      <c r="AT6" s="163"/>
      <c r="AU6" s="158"/>
      <c r="AV6" s="159"/>
      <c r="AW6" s="160"/>
      <c r="AX6" s="173"/>
      <c r="AY6" s="174"/>
      <c r="AZ6" s="175"/>
      <c r="BA6" s="158"/>
      <c r="BB6" s="159"/>
      <c r="BC6" s="160"/>
      <c r="BD6" s="179"/>
      <c r="BE6" s="163"/>
      <c r="BF6" s="180"/>
      <c r="BG6" s="158"/>
      <c r="BH6" s="159"/>
      <c r="BI6" s="160"/>
      <c r="BJ6" s="190"/>
      <c r="BK6" s="191"/>
      <c r="BL6" s="192"/>
      <c r="BM6" s="302"/>
      <c r="BN6" s="303"/>
      <c r="BO6" s="304"/>
      <c r="BP6" s="173"/>
      <c r="BQ6" s="174"/>
      <c r="BR6" s="272"/>
      <c r="BS6" s="282"/>
      <c r="BT6" s="283"/>
      <c r="BU6" s="283"/>
      <c r="BV6" s="283"/>
      <c r="BW6" s="283"/>
      <c r="BX6" s="283"/>
      <c r="BY6" s="283"/>
      <c r="BZ6" s="283"/>
      <c r="CA6" s="283"/>
      <c r="CB6" s="283"/>
      <c r="CC6" s="283"/>
      <c r="CD6" s="283"/>
      <c r="CE6" s="284"/>
      <c r="CN6" s="73"/>
      <c r="CO6" s="73"/>
      <c r="CP6" s="73"/>
      <c r="CQ6" s="73"/>
      <c r="CR6" s="73"/>
      <c r="CS6" s="73"/>
      <c r="CT6" s="77" t="s">
        <v>154</v>
      </c>
      <c r="CU6" s="73" t="s">
        <v>166</v>
      </c>
    </row>
    <row r="7" spans="2:101" ht="17.25" customHeight="1" thickBot="1">
      <c r="B7" s="264"/>
      <c r="C7" s="264"/>
      <c r="D7" s="264"/>
      <c r="E7" s="264"/>
      <c r="F7" s="264"/>
      <c r="G7" s="264"/>
      <c r="H7" s="264"/>
      <c r="I7" s="264"/>
      <c r="J7" s="264"/>
      <c r="K7" s="264"/>
      <c r="L7" s="264"/>
      <c r="M7" s="264"/>
      <c r="N7" s="264"/>
      <c r="O7" s="264"/>
      <c r="P7" s="264"/>
      <c r="Q7" s="264"/>
      <c r="R7" s="264"/>
      <c r="S7" s="264"/>
      <c r="T7" s="264"/>
      <c r="U7" s="264"/>
      <c r="V7" s="264"/>
      <c r="W7" s="264"/>
      <c r="X7" s="264"/>
      <c r="Y7" s="264"/>
      <c r="Z7" s="264"/>
      <c r="AA7" s="264"/>
      <c r="AB7" s="9"/>
      <c r="AC7" s="20"/>
      <c r="AD7" s="510"/>
      <c r="AE7" s="528"/>
      <c r="AF7" s="518"/>
      <c r="AG7" s="519"/>
      <c r="AH7" s="519"/>
      <c r="AI7" s="520"/>
      <c r="AJ7" s="161" t="s">
        <v>184</v>
      </c>
      <c r="AK7" s="162"/>
      <c r="AL7" s="163" t="s">
        <v>88</v>
      </c>
      <c r="AM7" s="163"/>
      <c r="AN7" s="163"/>
      <c r="AO7" s="158"/>
      <c r="AP7" s="159"/>
      <c r="AQ7" s="160"/>
      <c r="AR7" s="179" t="s">
        <v>89</v>
      </c>
      <c r="AS7" s="163"/>
      <c r="AT7" s="163"/>
      <c r="AU7" s="158"/>
      <c r="AV7" s="159"/>
      <c r="AW7" s="160"/>
      <c r="AX7" s="466" t="s">
        <v>90</v>
      </c>
      <c r="AY7" s="395"/>
      <c r="AZ7" s="467"/>
      <c r="BA7" s="158"/>
      <c r="BB7" s="159"/>
      <c r="BC7" s="160"/>
      <c r="BD7" s="179" t="s">
        <v>91</v>
      </c>
      <c r="BE7" s="163"/>
      <c r="BF7" s="180"/>
      <c r="BG7" s="158"/>
      <c r="BH7" s="159"/>
      <c r="BI7" s="160"/>
      <c r="BJ7" s="228" t="s">
        <v>176</v>
      </c>
      <c r="BK7" s="229"/>
      <c r="BL7" s="229"/>
      <c r="BM7" s="196"/>
      <c r="BN7" s="197"/>
      <c r="BO7" s="197"/>
      <c r="BP7" s="197"/>
      <c r="BQ7" s="197"/>
      <c r="BR7" s="197"/>
      <c r="BS7" s="197"/>
      <c r="BT7" s="197"/>
      <c r="BU7" s="197"/>
      <c r="BV7" s="231" t="s">
        <v>93</v>
      </c>
      <c r="BW7" s="285"/>
      <c r="BX7" s="285"/>
      <c r="BY7" s="285"/>
      <c r="BZ7" s="285"/>
      <c r="CA7" s="285"/>
      <c r="CB7" s="285"/>
      <c r="CC7" s="285"/>
      <c r="CD7" s="285"/>
      <c r="CE7" s="286"/>
      <c r="CN7" s="73"/>
      <c r="CO7" s="73"/>
      <c r="CP7" s="73"/>
      <c r="CQ7" s="73"/>
      <c r="CR7" s="73"/>
      <c r="CS7" s="73"/>
      <c r="CT7" s="76" t="s">
        <v>162</v>
      </c>
      <c r="CU7" s="75" t="s">
        <v>169</v>
      </c>
    </row>
    <row r="8" spans="2:101" ht="17.25" customHeight="1" thickBot="1">
      <c r="B8" s="472" t="s">
        <v>94</v>
      </c>
      <c r="C8" s="473"/>
      <c r="D8" s="474"/>
      <c r="E8" s="473"/>
      <c r="F8" s="475"/>
      <c r="G8" s="524"/>
      <c r="H8" s="525"/>
      <c r="I8" s="525"/>
      <c r="J8" s="525"/>
      <c r="K8" s="525"/>
      <c r="L8" s="525"/>
      <c r="M8" s="525"/>
      <c r="N8" s="525"/>
      <c r="O8" s="525"/>
      <c r="P8" s="525"/>
      <c r="Q8" s="525"/>
      <c r="R8" s="525"/>
      <c r="S8" s="525"/>
      <c r="T8" s="525"/>
      <c r="U8" s="525"/>
      <c r="V8" s="525"/>
      <c r="W8" s="525"/>
      <c r="X8" s="525"/>
      <c r="Y8" s="525"/>
      <c r="Z8" s="525"/>
      <c r="AA8" s="526"/>
      <c r="AB8" s="7"/>
      <c r="AC8" s="19"/>
      <c r="AD8" s="510"/>
      <c r="AE8" s="528"/>
      <c r="AF8" s="521"/>
      <c r="AG8" s="522"/>
      <c r="AH8" s="522"/>
      <c r="AI8" s="523"/>
      <c r="AJ8" s="161"/>
      <c r="AK8" s="162"/>
      <c r="AL8" s="163"/>
      <c r="AM8" s="163"/>
      <c r="AN8" s="163"/>
      <c r="AO8" s="158"/>
      <c r="AP8" s="159"/>
      <c r="AQ8" s="160"/>
      <c r="AR8" s="179"/>
      <c r="AS8" s="163"/>
      <c r="AT8" s="163"/>
      <c r="AU8" s="158"/>
      <c r="AV8" s="159"/>
      <c r="AW8" s="160"/>
      <c r="AX8" s="173"/>
      <c r="AY8" s="174"/>
      <c r="AZ8" s="175"/>
      <c r="BA8" s="158"/>
      <c r="BB8" s="159"/>
      <c r="BC8" s="160"/>
      <c r="BD8" s="179"/>
      <c r="BE8" s="163"/>
      <c r="BF8" s="180"/>
      <c r="BG8" s="158"/>
      <c r="BH8" s="159"/>
      <c r="BI8" s="160"/>
      <c r="BJ8" s="230"/>
      <c r="BK8" s="230"/>
      <c r="BL8" s="230"/>
      <c r="BM8" s="198"/>
      <c r="BN8" s="199"/>
      <c r="BO8" s="199"/>
      <c r="BP8" s="199"/>
      <c r="BQ8" s="199"/>
      <c r="BR8" s="199"/>
      <c r="BS8" s="199"/>
      <c r="BT8" s="199"/>
      <c r="BU8" s="199"/>
      <c r="BV8" s="292"/>
      <c r="BW8" s="287"/>
      <c r="BX8" s="287"/>
      <c r="BY8" s="287"/>
      <c r="BZ8" s="287"/>
      <c r="CA8" s="287"/>
      <c r="CB8" s="287"/>
      <c r="CC8" s="287"/>
      <c r="CD8" s="287"/>
      <c r="CE8" s="288"/>
      <c r="CN8" s="73"/>
      <c r="CO8" s="73"/>
      <c r="CP8" s="73"/>
      <c r="CQ8" s="73"/>
      <c r="CR8" s="73"/>
      <c r="CS8" s="73"/>
      <c r="CT8" s="76" t="s">
        <v>164</v>
      </c>
      <c r="CU8" s="78" t="s">
        <v>238</v>
      </c>
    </row>
    <row r="9" spans="2:101" ht="17.25" customHeight="1">
      <c r="B9" s="482" t="s">
        <v>95</v>
      </c>
      <c r="C9" s="224" t="s">
        <v>96</v>
      </c>
      <c r="D9" s="225"/>
      <c r="E9" s="225"/>
      <c r="F9" s="497"/>
      <c r="G9" s="458"/>
      <c r="H9" s="374"/>
      <c r="I9" s="374"/>
      <c r="J9" s="374"/>
      <c r="K9" s="374"/>
      <c r="L9" s="374"/>
      <c r="M9" s="374"/>
      <c r="N9" s="374"/>
      <c r="O9" s="374"/>
      <c r="P9" s="374"/>
      <c r="Q9" s="374"/>
      <c r="R9" s="374"/>
      <c r="S9" s="374"/>
      <c r="T9" s="374"/>
      <c r="U9" s="374"/>
      <c r="V9" s="374"/>
      <c r="W9" s="374"/>
      <c r="X9" s="374"/>
      <c r="Y9" s="374"/>
      <c r="Z9" s="374"/>
      <c r="AA9" s="375"/>
      <c r="AB9" s="7"/>
      <c r="AC9" s="19"/>
      <c r="AD9" s="510"/>
      <c r="AE9" s="528"/>
      <c r="AF9" s="476" t="s">
        <v>141</v>
      </c>
      <c r="AG9" s="477"/>
      <c r="AH9" s="477"/>
      <c r="AI9" s="478"/>
      <c r="AJ9" s="468"/>
      <c r="AK9" s="468"/>
      <c r="AL9" s="468"/>
      <c r="AM9" s="468"/>
      <c r="AN9" s="468"/>
      <c r="AO9" s="468"/>
      <c r="AP9" s="468"/>
      <c r="AQ9" s="468"/>
      <c r="AR9" s="468"/>
      <c r="AS9" s="468"/>
      <c r="AT9" s="468"/>
      <c r="AU9" s="468"/>
      <c r="AV9" s="468"/>
      <c r="AW9" s="468"/>
      <c r="AX9" s="468"/>
      <c r="AY9" s="468"/>
      <c r="AZ9" s="468"/>
      <c r="BA9" s="468"/>
      <c r="BB9" s="468"/>
      <c r="BC9" s="468"/>
      <c r="BD9" s="468"/>
      <c r="BE9" s="468"/>
      <c r="BF9" s="468"/>
      <c r="BG9" s="468"/>
      <c r="BH9" s="468"/>
      <c r="BI9" s="468"/>
      <c r="BJ9" s="468"/>
      <c r="BK9" s="468"/>
      <c r="BL9" s="468"/>
      <c r="BM9" s="468"/>
      <c r="BN9" s="468"/>
      <c r="BO9" s="468"/>
      <c r="BP9" s="468"/>
      <c r="BQ9" s="468"/>
      <c r="BR9" s="468"/>
      <c r="BS9" s="468"/>
      <c r="BT9" s="468"/>
      <c r="BU9" s="468"/>
      <c r="BV9" s="468"/>
      <c r="BW9" s="468"/>
      <c r="BX9" s="468"/>
      <c r="BY9" s="468"/>
      <c r="BZ9" s="468"/>
      <c r="CA9" s="468"/>
      <c r="CB9" s="468"/>
      <c r="CC9" s="468"/>
      <c r="CD9" s="468"/>
      <c r="CE9" s="469"/>
      <c r="CN9" s="73"/>
      <c r="CO9" s="73"/>
      <c r="CP9" s="73"/>
      <c r="CQ9" s="73"/>
      <c r="CR9" s="73"/>
      <c r="CS9" s="73"/>
      <c r="CT9" s="73"/>
      <c r="CU9" s="73" t="s">
        <v>170</v>
      </c>
    </row>
    <row r="10" spans="2:101" ht="17.25" customHeight="1" thickBot="1">
      <c r="B10" s="483"/>
      <c r="C10" s="226"/>
      <c r="D10" s="227"/>
      <c r="E10" s="227"/>
      <c r="F10" s="498"/>
      <c r="G10" s="459"/>
      <c r="H10" s="460"/>
      <c r="I10" s="460"/>
      <c r="J10" s="460"/>
      <c r="K10" s="460"/>
      <c r="L10" s="460"/>
      <c r="M10" s="460"/>
      <c r="N10" s="460"/>
      <c r="O10" s="460"/>
      <c r="P10" s="460"/>
      <c r="Q10" s="460"/>
      <c r="R10" s="460"/>
      <c r="S10" s="460"/>
      <c r="T10" s="460"/>
      <c r="U10" s="460"/>
      <c r="V10" s="460"/>
      <c r="W10" s="460"/>
      <c r="X10" s="460"/>
      <c r="Y10" s="460"/>
      <c r="Z10" s="460"/>
      <c r="AA10" s="461"/>
      <c r="AB10" s="7"/>
      <c r="AC10" s="19"/>
      <c r="AD10" s="510"/>
      <c r="AE10" s="529"/>
      <c r="AF10" s="479"/>
      <c r="AG10" s="480"/>
      <c r="AH10" s="480"/>
      <c r="AI10" s="481"/>
      <c r="AJ10" s="470"/>
      <c r="AK10" s="470"/>
      <c r="AL10" s="470"/>
      <c r="AM10" s="470"/>
      <c r="AN10" s="470"/>
      <c r="AO10" s="470"/>
      <c r="AP10" s="470"/>
      <c r="AQ10" s="470"/>
      <c r="AR10" s="470"/>
      <c r="AS10" s="470"/>
      <c r="AT10" s="470"/>
      <c r="AU10" s="470"/>
      <c r="AV10" s="470"/>
      <c r="AW10" s="470"/>
      <c r="AX10" s="470"/>
      <c r="AY10" s="470"/>
      <c r="AZ10" s="470"/>
      <c r="BA10" s="470"/>
      <c r="BB10" s="470"/>
      <c r="BC10" s="470"/>
      <c r="BD10" s="470"/>
      <c r="BE10" s="470"/>
      <c r="BF10" s="470"/>
      <c r="BG10" s="470"/>
      <c r="BH10" s="470"/>
      <c r="BI10" s="470"/>
      <c r="BJ10" s="470"/>
      <c r="BK10" s="470"/>
      <c r="BL10" s="470"/>
      <c r="BM10" s="470"/>
      <c r="BN10" s="470"/>
      <c r="BO10" s="470"/>
      <c r="BP10" s="470"/>
      <c r="BQ10" s="470"/>
      <c r="BR10" s="470"/>
      <c r="BS10" s="470"/>
      <c r="BT10" s="470"/>
      <c r="BU10" s="470"/>
      <c r="BV10" s="470"/>
      <c r="BW10" s="470"/>
      <c r="BX10" s="470"/>
      <c r="BY10" s="470"/>
      <c r="BZ10" s="470"/>
      <c r="CA10" s="470"/>
      <c r="CB10" s="470"/>
      <c r="CC10" s="470"/>
      <c r="CD10" s="470"/>
      <c r="CE10" s="471"/>
      <c r="CN10" s="73"/>
      <c r="CO10" s="73"/>
      <c r="CP10" s="73"/>
      <c r="CQ10" s="73"/>
      <c r="CR10" s="73"/>
      <c r="CS10" s="73"/>
      <c r="CT10" s="73"/>
      <c r="CU10" s="73" t="s">
        <v>111</v>
      </c>
    </row>
    <row r="11" spans="2:101" ht="17.25" customHeight="1">
      <c r="B11" s="483"/>
      <c r="C11" s="226"/>
      <c r="D11" s="227"/>
      <c r="E11" s="227"/>
      <c r="F11" s="498"/>
      <c r="G11" s="462"/>
      <c r="H11" s="463"/>
      <c r="I11" s="463"/>
      <c r="J11" s="463"/>
      <c r="K11" s="463"/>
      <c r="L11" s="463"/>
      <c r="M11" s="463"/>
      <c r="N11" s="463"/>
      <c r="O11" s="463"/>
      <c r="P11" s="463"/>
      <c r="Q11" s="463"/>
      <c r="R11" s="463"/>
      <c r="S11" s="463"/>
      <c r="T11" s="463"/>
      <c r="U11" s="463"/>
      <c r="V11" s="463"/>
      <c r="W11" s="463"/>
      <c r="X11" s="463"/>
      <c r="Y11" s="463"/>
      <c r="Z11" s="463"/>
      <c r="AA11" s="464"/>
      <c r="AB11" s="7"/>
      <c r="AC11" s="19"/>
      <c r="AD11" s="510"/>
      <c r="AE11" s="488" t="s">
        <v>97</v>
      </c>
      <c r="AF11" s="200" t="s">
        <v>243</v>
      </c>
      <c r="AG11" s="201"/>
      <c r="AH11" s="201"/>
      <c r="AI11" s="202"/>
      <c r="AJ11" s="209" t="s">
        <v>319</v>
      </c>
      <c r="AK11" s="210"/>
      <c r="AL11" s="210"/>
      <c r="AM11" s="210"/>
      <c r="AN11" s="210"/>
      <c r="AO11" s="210"/>
      <c r="AP11" s="210"/>
      <c r="AQ11" s="210"/>
      <c r="AR11" s="210"/>
      <c r="AS11" s="210"/>
      <c r="AT11" s="210"/>
      <c r="AU11" s="210"/>
      <c r="AV11" s="210"/>
      <c r="AW11" s="210"/>
      <c r="AX11" s="210"/>
      <c r="AY11" s="210"/>
      <c r="AZ11" s="210"/>
      <c r="BA11" s="210"/>
      <c r="BB11" s="210"/>
      <c r="BC11" s="210"/>
      <c r="BD11" s="210"/>
      <c r="BE11" s="210"/>
      <c r="BF11" s="210"/>
      <c r="BG11" s="210"/>
      <c r="BH11" s="210"/>
      <c r="BI11" s="211"/>
      <c r="BJ11" s="164" t="s">
        <v>139</v>
      </c>
      <c r="BK11" s="165"/>
      <c r="BL11" s="166"/>
      <c r="BM11" s="299"/>
      <c r="BN11" s="300"/>
      <c r="BO11" s="301"/>
      <c r="BP11" s="273" t="s">
        <v>179</v>
      </c>
      <c r="BQ11" s="274"/>
      <c r="BR11" s="275"/>
      <c r="BS11" s="293" t="s">
        <v>152</v>
      </c>
      <c r="BT11" s="294"/>
      <c r="BU11" s="294"/>
      <c r="BV11" s="294"/>
      <c r="BW11" s="294"/>
      <c r="BX11" s="294"/>
      <c r="BY11" s="294"/>
      <c r="BZ11" s="294"/>
      <c r="CA11" s="294"/>
      <c r="CB11" s="294"/>
      <c r="CC11" s="294"/>
      <c r="CD11" s="294"/>
      <c r="CE11" s="295"/>
      <c r="CN11" s="73"/>
      <c r="CO11" s="73"/>
      <c r="CP11" s="73"/>
      <c r="CQ11" s="73"/>
      <c r="CR11" s="73"/>
      <c r="CS11" s="73"/>
      <c r="CT11" s="73"/>
      <c r="CU11" s="73" t="s">
        <v>130</v>
      </c>
    </row>
    <row r="12" spans="2:101" ht="17.25" customHeight="1">
      <c r="B12" s="483"/>
      <c r="C12" s="445"/>
      <c r="D12" s="446"/>
      <c r="E12" s="446"/>
      <c r="F12" s="447"/>
      <c r="G12" s="376"/>
      <c r="H12" s="377"/>
      <c r="I12" s="377"/>
      <c r="J12" s="377"/>
      <c r="K12" s="377"/>
      <c r="L12" s="377"/>
      <c r="M12" s="377"/>
      <c r="N12" s="377"/>
      <c r="O12" s="377"/>
      <c r="P12" s="377"/>
      <c r="Q12" s="377"/>
      <c r="R12" s="377"/>
      <c r="S12" s="377"/>
      <c r="T12" s="377"/>
      <c r="U12" s="377"/>
      <c r="V12" s="377"/>
      <c r="W12" s="377"/>
      <c r="X12" s="377"/>
      <c r="Y12" s="377"/>
      <c r="Z12" s="377"/>
      <c r="AA12" s="378"/>
      <c r="AB12" s="7"/>
      <c r="AC12" s="19"/>
      <c r="AD12" s="510"/>
      <c r="AE12" s="489"/>
      <c r="AF12" s="203"/>
      <c r="AG12" s="204"/>
      <c r="AH12" s="204"/>
      <c r="AI12" s="205"/>
      <c r="AJ12" s="193"/>
      <c r="AK12" s="194"/>
      <c r="AL12" s="194"/>
      <c r="AM12" s="194"/>
      <c r="AN12" s="194"/>
      <c r="AO12" s="194"/>
      <c r="AP12" s="194"/>
      <c r="AQ12" s="194"/>
      <c r="AR12" s="194"/>
      <c r="AS12" s="194"/>
      <c r="AT12" s="194"/>
      <c r="AU12" s="194"/>
      <c r="AV12" s="194"/>
      <c r="AW12" s="194"/>
      <c r="AX12" s="194"/>
      <c r="AY12" s="194"/>
      <c r="AZ12" s="194"/>
      <c r="BA12" s="194"/>
      <c r="BB12" s="194"/>
      <c r="BC12" s="194"/>
      <c r="BD12" s="194"/>
      <c r="BE12" s="194"/>
      <c r="BF12" s="194"/>
      <c r="BG12" s="194"/>
      <c r="BH12" s="194"/>
      <c r="BI12" s="195"/>
      <c r="BJ12" s="167"/>
      <c r="BK12" s="168"/>
      <c r="BL12" s="169"/>
      <c r="BM12" s="302"/>
      <c r="BN12" s="303"/>
      <c r="BO12" s="304"/>
      <c r="BP12" s="276"/>
      <c r="BQ12" s="277"/>
      <c r="BR12" s="278"/>
      <c r="BS12" s="296"/>
      <c r="BT12" s="297"/>
      <c r="BU12" s="297"/>
      <c r="BV12" s="297"/>
      <c r="BW12" s="297"/>
      <c r="BX12" s="297"/>
      <c r="BY12" s="297"/>
      <c r="BZ12" s="297"/>
      <c r="CA12" s="297"/>
      <c r="CB12" s="297"/>
      <c r="CC12" s="297"/>
      <c r="CD12" s="297"/>
      <c r="CE12" s="298"/>
      <c r="CN12" s="73"/>
      <c r="CO12" s="73"/>
      <c r="CP12" s="73"/>
      <c r="CQ12" s="73"/>
      <c r="CR12" s="73"/>
      <c r="CS12" s="73"/>
      <c r="CT12" s="73"/>
      <c r="CU12" s="73" t="s">
        <v>133</v>
      </c>
    </row>
    <row r="13" spans="2:101" ht="17.25" customHeight="1">
      <c r="B13" s="483"/>
      <c r="C13" s="442" t="s">
        <v>98</v>
      </c>
      <c r="D13" s="443"/>
      <c r="E13" s="443"/>
      <c r="F13" s="444"/>
      <c r="G13" s="448"/>
      <c r="H13" s="530"/>
      <c r="I13" s="530"/>
      <c r="J13" s="530"/>
      <c r="K13" s="530"/>
      <c r="L13" s="530"/>
      <c r="M13" s="530"/>
      <c r="N13" s="530"/>
      <c r="O13" s="530"/>
      <c r="P13" s="530"/>
      <c r="Q13" s="530"/>
      <c r="R13" s="530"/>
      <c r="S13" s="530"/>
      <c r="T13" s="530"/>
      <c r="U13" s="530"/>
      <c r="V13" s="530"/>
      <c r="W13" s="530"/>
      <c r="X13" s="530"/>
      <c r="Y13" s="530"/>
      <c r="Z13" s="530"/>
      <c r="AA13" s="531"/>
      <c r="AB13" s="7"/>
      <c r="AC13" s="19"/>
      <c r="AD13" s="510"/>
      <c r="AE13" s="489"/>
      <c r="AF13" s="203"/>
      <c r="AG13" s="204"/>
      <c r="AH13" s="204"/>
      <c r="AI13" s="205"/>
      <c r="AJ13" s="193"/>
      <c r="AK13" s="194"/>
      <c r="AL13" s="194"/>
      <c r="AM13" s="194"/>
      <c r="AN13" s="194"/>
      <c r="AO13" s="194"/>
      <c r="AP13" s="194"/>
      <c r="AQ13" s="194"/>
      <c r="AR13" s="194"/>
      <c r="AS13" s="194"/>
      <c r="AT13" s="194"/>
      <c r="AU13" s="194"/>
      <c r="AV13" s="194"/>
      <c r="AW13" s="194"/>
      <c r="AX13" s="194"/>
      <c r="AY13" s="194"/>
      <c r="AZ13" s="194"/>
      <c r="BA13" s="194"/>
      <c r="BB13" s="194"/>
      <c r="BC13" s="194"/>
      <c r="BD13" s="194"/>
      <c r="BE13" s="194"/>
      <c r="BF13" s="194"/>
      <c r="BG13" s="194"/>
      <c r="BH13" s="194"/>
      <c r="BI13" s="195"/>
      <c r="BJ13" s="289" t="s">
        <v>176</v>
      </c>
      <c r="BK13" s="290"/>
      <c r="BL13" s="290"/>
      <c r="BM13" s="196"/>
      <c r="BN13" s="197"/>
      <c r="BO13" s="197"/>
      <c r="BP13" s="197"/>
      <c r="BQ13" s="197"/>
      <c r="BR13" s="197"/>
      <c r="BS13" s="197"/>
      <c r="BT13" s="197"/>
      <c r="BU13" s="197"/>
      <c r="BV13" s="231" t="s">
        <v>93</v>
      </c>
      <c r="BW13" s="285"/>
      <c r="BX13" s="285"/>
      <c r="BY13" s="285"/>
      <c r="BZ13" s="285"/>
      <c r="CA13" s="285"/>
      <c r="CB13" s="285"/>
      <c r="CC13" s="285"/>
      <c r="CD13" s="285"/>
      <c r="CE13" s="286"/>
      <c r="CN13" s="73"/>
      <c r="CO13" s="73"/>
      <c r="CP13" s="73"/>
      <c r="CQ13" s="73"/>
      <c r="CR13" s="73"/>
      <c r="CS13" s="73"/>
      <c r="CT13" s="73"/>
      <c r="CU13" s="73" t="s">
        <v>166</v>
      </c>
    </row>
    <row r="14" spans="2:101" ht="17.25" customHeight="1">
      <c r="B14" s="483"/>
      <c r="C14" s="445"/>
      <c r="D14" s="446"/>
      <c r="E14" s="446"/>
      <c r="F14" s="447"/>
      <c r="G14" s="532"/>
      <c r="H14" s="533"/>
      <c r="I14" s="533"/>
      <c r="J14" s="533"/>
      <c r="K14" s="533"/>
      <c r="L14" s="533"/>
      <c r="M14" s="533"/>
      <c r="N14" s="533"/>
      <c r="O14" s="533"/>
      <c r="P14" s="533"/>
      <c r="Q14" s="533"/>
      <c r="R14" s="533"/>
      <c r="S14" s="533"/>
      <c r="T14" s="533"/>
      <c r="U14" s="533"/>
      <c r="V14" s="533"/>
      <c r="W14" s="533"/>
      <c r="X14" s="533"/>
      <c r="Y14" s="533"/>
      <c r="Z14" s="533"/>
      <c r="AA14" s="534"/>
      <c r="AB14" s="7"/>
      <c r="AC14" s="19"/>
      <c r="AD14" s="510"/>
      <c r="AE14" s="489"/>
      <c r="AF14" s="206"/>
      <c r="AG14" s="207"/>
      <c r="AH14" s="207"/>
      <c r="AI14" s="208"/>
      <c r="AJ14" s="311"/>
      <c r="AK14" s="312"/>
      <c r="AL14" s="312"/>
      <c r="AM14" s="312"/>
      <c r="AN14" s="312"/>
      <c r="AO14" s="312"/>
      <c r="AP14" s="312"/>
      <c r="AQ14" s="312"/>
      <c r="AR14" s="312"/>
      <c r="AS14" s="312"/>
      <c r="AT14" s="312"/>
      <c r="AU14" s="312"/>
      <c r="AV14" s="312"/>
      <c r="AW14" s="312"/>
      <c r="AX14" s="312"/>
      <c r="AY14" s="312"/>
      <c r="AZ14" s="312"/>
      <c r="BA14" s="312"/>
      <c r="BB14" s="312"/>
      <c r="BC14" s="312"/>
      <c r="BD14" s="312"/>
      <c r="BE14" s="312"/>
      <c r="BF14" s="312"/>
      <c r="BG14" s="312"/>
      <c r="BH14" s="312"/>
      <c r="BI14" s="313"/>
      <c r="BJ14" s="291"/>
      <c r="BK14" s="291"/>
      <c r="BL14" s="291"/>
      <c r="BM14" s="198"/>
      <c r="BN14" s="199"/>
      <c r="BO14" s="199"/>
      <c r="BP14" s="199"/>
      <c r="BQ14" s="199"/>
      <c r="BR14" s="199"/>
      <c r="BS14" s="199"/>
      <c r="BT14" s="199"/>
      <c r="BU14" s="199"/>
      <c r="BV14" s="292"/>
      <c r="BW14" s="287"/>
      <c r="BX14" s="287"/>
      <c r="BY14" s="287"/>
      <c r="BZ14" s="287"/>
      <c r="CA14" s="287"/>
      <c r="CB14" s="287"/>
      <c r="CC14" s="287"/>
      <c r="CD14" s="287"/>
      <c r="CE14" s="288"/>
      <c r="CN14" s="73"/>
      <c r="CO14" s="73"/>
      <c r="CP14" s="73"/>
      <c r="CQ14" s="73"/>
      <c r="CR14" s="73"/>
      <c r="CS14" s="73"/>
      <c r="CT14" s="73"/>
      <c r="CU14" s="73" t="s">
        <v>168</v>
      </c>
    </row>
    <row r="15" spans="2:101" ht="17.25" customHeight="1">
      <c r="B15" s="483"/>
      <c r="C15" s="442" t="s">
        <v>313</v>
      </c>
      <c r="D15" s="443"/>
      <c r="E15" s="443"/>
      <c r="F15" s="444"/>
      <c r="G15" s="455"/>
      <c r="H15" s="449"/>
      <c r="I15" s="449"/>
      <c r="J15" s="449"/>
      <c r="K15" s="449"/>
      <c r="L15" s="449"/>
      <c r="M15" s="449"/>
      <c r="N15" s="449"/>
      <c r="O15" s="449"/>
      <c r="P15" s="449"/>
      <c r="Q15" s="449"/>
      <c r="R15" s="449"/>
      <c r="S15" s="449"/>
      <c r="T15" s="449"/>
      <c r="U15" s="449"/>
      <c r="V15" s="449"/>
      <c r="W15" s="449"/>
      <c r="X15" s="449"/>
      <c r="Y15" s="449"/>
      <c r="Z15" s="449"/>
      <c r="AA15" s="450"/>
      <c r="AB15" s="19"/>
      <c r="AC15" s="19"/>
      <c r="AD15" s="510"/>
      <c r="AE15" s="489"/>
      <c r="AF15" s="149" t="s">
        <v>141</v>
      </c>
      <c r="AG15" s="150"/>
      <c r="AH15" s="150"/>
      <c r="AI15" s="151"/>
      <c r="AJ15" s="468"/>
      <c r="AK15" s="468"/>
      <c r="AL15" s="468"/>
      <c r="AM15" s="468"/>
      <c r="AN15" s="468"/>
      <c r="AO15" s="468"/>
      <c r="AP15" s="468"/>
      <c r="AQ15" s="468"/>
      <c r="AR15" s="468"/>
      <c r="AS15" s="468"/>
      <c r="AT15" s="468"/>
      <c r="AU15" s="468"/>
      <c r="AV15" s="468"/>
      <c r="AW15" s="468"/>
      <c r="AX15" s="468"/>
      <c r="AY15" s="468"/>
      <c r="AZ15" s="468"/>
      <c r="BA15" s="468"/>
      <c r="BB15" s="468"/>
      <c r="BC15" s="468"/>
      <c r="BD15" s="468"/>
      <c r="BE15" s="468"/>
      <c r="BF15" s="468"/>
      <c r="BG15" s="468"/>
      <c r="BH15" s="468"/>
      <c r="BI15" s="468"/>
      <c r="BJ15" s="468"/>
      <c r="BK15" s="468"/>
      <c r="BL15" s="468"/>
      <c r="BM15" s="468"/>
      <c r="BN15" s="468"/>
      <c r="BO15" s="468"/>
      <c r="BP15" s="468"/>
      <c r="BQ15" s="468"/>
      <c r="BR15" s="468"/>
      <c r="BS15" s="468"/>
      <c r="BT15" s="468"/>
      <c r="BU15" s="468"/>
      <c r="BV15" s="468"/>
      <c r="BW15" s="468"/>
      <c r="BX15" s="468"/>
      <c r="BY15" s="468"/>
      <c r="BZ15" s="468"/>
      <c r="CA15" s="468"/>
      <c r="CB15" s="468"/>
      <c r="CC15" s="468"/>
      <c r="CD15" s="468"/>
      <c r="CE15" s="469"/>
      <c r="CN15" s="73"/>
      <c r="CO15" s="73"/>
      <c r="CP15" s="73"/>
      <c r="CQ15" s="73"/>
      <c r="CR15" s="73"/>
      <c r="CS15" s="73"/>
      <c r="CT15" s="73"/>
      <c r="CU15" s="73" t="s">
        <v>169</v>
      </c>
    </row>
    <row r="16" spans="2:101" ht="17.25" customHeight="1" thickBot="1">
      <c r="B16" s="483"/>
      <c r="C16" s="445"/>
      <c r="D16" s="446"/>
      <c r="E16" s="446"/>
      <c r="F16" s="447"/>
      <c r="G16" s="376"/>
      <c r="H16" s="377"/>
      <c r="I16" s="377"/>
      <c r="J16" s="377"/>
      <c r="K16" s="377"/>
      <c r="L16" s="377"/>
      <c r="M16" s="377"/>
      <c r="N16" s="377"/>
      <c r="O16" s="377"/>
      <c r="P16" s="377"/>
      <c r="Q16" s="377"/>
      <c r="R16" s="377"/>
      <c r="S16" s="377"/>
      <c r="T16" s="377"/>
      <c r="U16" s="377"/>
      <c r="V16" s="377"/>
      <c r="W16" s="377"/>
      <c r="X16" s="377"/>
      <c r="Y16" s="377"/>
      <c r="Z16" s="377"/>
      <c r="AA16" s="378"/>
      <c r="AB16" s="7"/>
      <c r="AC16" s="19"/>
      <c r="AD16" s="510"/>
      <c r="AE16" s="490"/>
      <c r="AF16" s="152"/>
      <c r="AG16" s="153"/>
      <c r="AH16" s="153"/>
      <c r="AI16" s="154"/>
      <c r="AJ16" s="470"/>
      <c r="AK16" s="470"/>
      <c r="AL16" s="470"/>
      <c r="AM16" s="470"/>
      <c r="AN16" s="470"/>
      <c r="AO16" s="470"/>
      <c r="AP16" s="470"/>
      <c r="AQ16" s="470"/>
      <c r="AR16" s="470"/>
      <c r="AS16" s="470"/>
      <c r="AT16" s="470"/>
      <c r="AU16" s="470"/>
      <c r="AV16" s="470"/>
      <c r="AW16" s="470"/>
      <c r="AX16" s="470"/>
      <c r="AY16" s="470"/>
      <c r="AZ16" s="470"/>
      <c r="BA16" s="470"/>
      <c r="BB16" s="470"/>
      <c r="BC16" s="470"/>
      <c r="BD16" s="470"/>
      <c r="BE16" s="470"/>
      <c r="BF16" s="470"/>
      <c r="BG16" s="470"/>
      <c r="BH16" s="470"/>
      <c r="BI16" s="470"/>
      <c r="BJ16" s="470"/>
      <c r="BK16" s="470"/>
      <c r="BL16" s="470"/>
      <c r="BM16" s="470"/>
      <c r="BN16" s="470"/>
      <c r="BO16" s="470"/>
      <c r="BP16" s="470"/>
      <c r="BQ16" s="470"/>
      <c r="BR16" s="470"/>
      <c r="BS16" s="470"/>
      <c r="BT16" s="470"/>
      <c r="BU16" s="470"/>
      <c r="BV16" s="470"/>
      <c r="BW16" s="470"/>
      <c r="BX16" s="470"/>
      <c r="BY16" s="470"/>
      <c r="BZ16" s="470"/>
      <c r="CA16" s="470"/>
      <c r="CB16" s="470"/>
      <c r="CC16" s="470"/>
      <c r="CD16" s="470"/>
      <c r="CE16" s="471"/>
      <c r="CN16" s="73"/>
      <c r="CO16" s="73"/>
      <c r="CP16" s="73"/>
      <c r="CQ16" s="73"/>
      <c r="CR16" s="73"/>
      <c r="CS16" s="73"/>
      <c r="CT16" s="73"/>
      <c r="CU16" s="78" t="s">
        <v>238</v>
      </c>
    </row>
    <row r="17" spans="2:99" ht="17.25" customHeight="1">
      <c r="B17" s="483"/>
      <c r="C17" s="442" t="s">
        <v>107</v>
      </c>
      <c r="D17" s="443"/>
      <c r="E17" s="443"/>
      <c r="F17" s="444"/>
      <c r="G17" s="448"/>
      <c r="H17" s="449"/>
      <c r="I17" s="449"/>
      <c r="J17" s="449"/>
      <c r="K17" s="449"/>
      <c r="L17" s="449"/>
      <c r="M17" s="449"/>
      <c r="N17" s="449"/>
      <c r="O17" s="449"/>
      <c r="P17" s="449"/>
      <c r="Q17" s="449"/>
      <c r="R17" s="449"/>
      <c r="S17" s="449"/>
      <c r="T17" s="449"/>
      <c r="U17" s="449"/>
      <c r="V17" s="449"/>
      <c r="W17" s="449"/>
      <c r="X17" s="449"/>
      <c r="Y17" s="449"/>
      <c r="Z17" s="449"/>
      <c r="AA17" s="450"/>
      <c r="AB17" s="7"/>
      <c r="AC17" s="19"/>
      <c r="AD17" s="510"/>
      <c r="AE17" s="512" t="s">
        <v>131</v>
      </c>
      <c r="AF17" s="212" t="s">
        <v>193</v>
      </c>
      <c r="AG17" s="213"/>
      <c r="AH17" s="213"/>
      <c r="AI17" s="214"/>
      <c r="AJ17" s="170" t="s">
        <v>100</v>
      </c>
      <c r="AK17" s="171"/>
      <c r="AL17" s="171"/>
      <c r="AM17" s="171"/>
      <c r="AN17" s="171"/>
      <c r="AO17" s="171"/>
      <c r="AP17" s="171"/>
      <c r="AQ17" s="171"/>
      <c r="AR17" s="171"/>
      <c r="AS17" s="171"/>
      <c r="AT17" s="271"/>
      <c r="AU17" s="314" t="s">
        <v>101</v>
      </c>
      <c r="AV17" s="315"/>
      <c r="AW17" s="315"/>
      <c r="AX17" s="316"/>
      <c r="AY17" s="170" t="s">
        <v>102</v>
      </c>
      <c r="AZ17" s="171"/>
      <c r="BA17" s="171"/>
      <c r="BB17" s="271"/>
      <c r="BC17" s="170" t="s">
        <v>103</v>
      </c>
      <c r="BD17" s="171"/>
      <c r="BE17" s="171"/>
      <c r="BF17" s="271"/>
      <c r="BG17" s="213" t="s">
        <v>139</v>
      </c>
      <c r="BH17" s="213"/>
      <c r="BI17" s="213"/>
      <c r="BJ17" s="224" t="s">
        <v>92</v>
      </c>
      <c r="BK17" s="225"/>
      <c r="BL17" s="225"/>
      <c r="BM17" s="225"/>
      <c r="BN17" s="225"/>
      <c r="BO17" s="225"/>
      <c r="BP17" s="225"/>
      <c r="BQ17" s="225"/>
      <c r="BR17" s="225"/>
      <c r="BS17" s="225"/>
      <c r="BT17" s="225"/>
      <c r="BU17" s="320" t="s">
        <v>104</v>
      </c>
      <c r="BV17" s="321"/>
      <c r="BW17" s="321"/>
      <c r="BX17" s="321"/>
      <c r="BY17" s="321"/>
      <c r="BZ17" s="321"/>
      <c r="CA17" s="321"/>
      <c r="CB17" s="321"/>
      <c r="CC17" s="321"/>
      <c r="CD17" s="321"/>
      <c r="CE17" s="322"/>
      <c r="CN17" s="73"/>
      <c r="CO17" s="73"/>
      <c r="CP17" s="73"/>
      <c r="CQ17" s="73"/>
      <c r="CR17" s="73"/>
      <c r="CS17" s="73"/>
      <c r="CT17" s="73"/>
      <c r="CU17" s="73" t="s">
        <v>171</v>
      </c>
    </row>
    <row r="18" spans="2:99" ht="17.25" customHeight="1">
      <c r="B18" s="483"/>
      <c r="C18" s="445"/>
      <c r="D18" s="446"/>
      <c r="E18" s="446"/>
      <c r="F18" s="447"/>
      <c r="G18" s="376"/>
      <c r="H18" s="377"/>
      <c r="I18" s="377"/>
      <c r="J18" s="377"/>
      <c r="K18" s="377"/>
      <c r="L18" s="377"/>
      <c r="M18" s="377"/>
      <c r="N18" s="377"/>
      <c r="O18" s="377"/>
      <c r="P18" s="377"/>
      <c r="Q18" s="377"/>
      <c r="R18" s="377"/>
      <c r="S18" s="377"/>
      <c r="T18" s="377"/>
      <c r="U18" s="377"/>
      <c r="V18" s="377"/>
      <c r="W18" s="377"/>
      <c r="X18" s="377"/>
      <c r="Y18" s="377"/>
      <c r="Z18" s="377"/>
      <c r="AA18" s="378"/>
      <c r="AB18" s="7"/>
      <c r="AC18" s="19"/>
      <c r="AD18" s="510"/>
      <c r="AE18" s="513"/>
      <c r="AF18" s="215"/>
      <c r="AG18" s="216"/>
      <c r="AH18" s="216"/>
      <c r="AI18" s="217"/>
      <c r="AJ18" s="173"/>
      <c r="AK18" s="174"/>
      <c r="AL18" s="174"/>
      <c r="AM18" s="174"/>
      <c r="AN18" s="174"/>
      <c r="AO18" s="174"/>
      <c r="AP18" s="174"/>
      <c r="AQ18" s="174"/>
      <c r="AR18" s="174"/>
      <c r="AS18" s="174"/>
      <c r="AT18" s="272"/>
      <c r="AU18" s="317"/>
      <c r="AV18" s="318"/>
      <c r="AW18" s="318"/>
      <c r="AX18" s="319"/>
      <c r="AY18" s="173"/>
      <c r="AZ18" s="174"/>
      <c r="BA18" s="174"/>
      <c r="BB18" s="272"/>
      <c r="BC18" s="173"/>
      <c r="BD18" s="174"/>
      <c r="BE18" s="174"/>
      <c r="BF18" s="272"/>
      <c r="BG18" s="216"/>
      <c r="BH18" s="216"/>
      <c r="BI18" s="216"/>
      <c r="BJ18" s="226"/>
      <c r="BK18" s="227"/>
      <c r="BL18" s="227"/>
      <c r="BM18" s="227"/>
      <c r="BN18" s="227"/>
      <c r="BO18" s="227"/>
      <c r="BP18" s="227"/>
      <c r="BQ18" s="227"/>
      <c r="BR18" s="227"/>
      <c r="BS18" s="227"/>
      <c r="BT18" s="227"/>
      <c r="BU18" s="323"/>
      <c r="BV18" s="324"/>
      <c r="BW18" s="324"/>
      <c r="BX18" s="324"/>
      <c r="BY18" s="324"/>
      <c r="BZ18" s="324"/>
      <c r="CA18" s="324"/>
      <c r="CB18" s="324"/>
      <c r="CC18" s="324"/>
      <c r="CD18" s="324"/>
      <c r="CE18" s="325"/>
      <c r="CN18" s="73"/>
      <c r="CO18" s="73"/>
      <c r="CP18" s="73"/>
      <c r="CQ18" s="73"/>
      <c r="CR18" s="73"/>
      <c r="CS18" s="73"/>
      <c r="CT18" s="73"/>
      <c r="CU18" s="79" t="s">
        <v>172</v>
      </c>
    </row>
    <row r="19" spans="2:99" ht="17.25" customHeight="1">
      <c r="B19" s="483"/>
      <c r="C19" s="442" t="s">
        <v>108</v>
      </c>
      <c r="D19" s="443"/>
      <c r="E19" s="443"/>
      <c r="F19" s="444"/>
      <c r="G19" s="502"/>
      <c r="H19" s="503"/>
      <c r="I19" s="503"/>
      <c r="J19" s="503"/>
      <c r="K19" s="503"/>
      <c r="L19" s="503"/>
      <c r="M19" s="503"/>
      <c r="N19" s="503"/>
      <c r="O19" s="503"/>
      <c r="P19" s="503"/>
      <c r="Q19" s="503"/>
      <c r="R19" s="503"/>
      <c r="S19" s="503"/>
      <c r="T19" s="503"/>
      <c r="U19" s="503"/>
      <c r="V19" s="503"/>
      <c r="W19" s="503"/>
      <c r="X19" s="503"/>
      <c r="Y19" s="503"/>
      <c r="Z19" s="503"/>
      <c r="AA19" s="504"/>
      <c r="AB19" s="7"/>
      <c r="AC19" s="19"/>
      <c r="AD19" s="510"/>
      <c r="AE19" s="513"/>
      <c r="AF19" s="218"/>
      <c r="AG19" s="219"/>
      <c r="AH19" s="219"/>
      <c r="AI19" s="220"/>
      <c r="AJ19" s="236"/>
      <c r="AK19" s="236"/>
      <c r="AL19" s="236"/>
      <c r="AM19" s="236"/>
      <c r="AN19" s="236"/>
      <c r="AO19" s="236"/>
      <c r="AP19" s="236"/>
      <c r="AQ19" s="236"/>
      <c r="AR19" s="236"/>
      <c r="AS19" s="236"/>
      <c r="AT19" s="237"/>
      <c r="AU19" s="242" t="str">
        <f>IFERROR(CHOOSE(MATCH(AF19, {"演奏","展示・掲示"}, 0), "オーディオ録音", "出版等"), "")</f>
        <v/>
      </c>
      <c r="AV19" s="243"/>
      <c r="AW19" s="243"/>
      <c r="AX19" s="244"/>
      <c r="AY19" s="221" t="str">
        <f>IF(AU19="映画","その他","")</f>
        <v/>
      </c>
      <c r="AZ19" s="222"/>
      <c r="BA19" s="222"/>
      <c r="BB19" s="223"/>
      <c r="BC19" s="339" t="str">
        <f>IF(AU19="映画","―","")</f>
        <v/>
      </c>
      <c r="BD19" s="340"/>
      <c r="BE19" s="340"/>
      <c r="BF19" s="341"/>
      <c r="BG19" s="196"/>
      <c r="BH19" s="197"/>
      <c r="BI19" s="233"/>
      <c r="BJ19" s="196"/>
      <c r="BK19" s="197"/>
      <c r="BL19" s="197"/>
      <c r="BM19" s="197"/>
      <c r="BN19" s="197"/>
      <c r="BO19" s="231" t="s">
        <v>93</v>
      </c>
      <c r="BP19" s="326"/>
      <c r="BQ19" s="326"/>
      <c r="BR19" s="326"/>
      <c r="BS19" s="326"/>
      <c r="BT19" s="327"/>
      <c r="BU19" s="308"/>
      <c r="BV19" s="309"/>
      <c r="BW19" s="309"/>
      <c r="BX19" s="309"/>
      <c r="BY19" s="309"/>
      <c r="BZ19" s="309"/>
      <c r="CA19" s="309"/>
      <c r="CB19" s="309"/>
      <c r="CC19" s="309"/>
      <c r="CD19" s="309"/>
      <c r="CE19" s="310"/>
      <c r="CN19" s="73"/>
      <c r="CO19" s="73"/>
      <c r="CP19" s="73"/>
      <c r="CQ19" s="73"/>
      <c r="CR19" s="73"/>
      <c r="CS19" s="73"/>
      <c r="CT19" s="73"/>
      <c r="CU19" s="79" t="s">
        <v>173</v>
      </c>
    </row>
    <row r="20" spans="2:99" ht="17.25" customHeight="1">
      <c r="B20" s="483"/>
      <c r="C20" s="445"/>
      <c r="D20" s="446"/>
      <c r="E20" s="446"/>
      <c r="F20" s="447"/>
      <c r="G20" s="505"/>
      <c r="H20" s="506"/>
      <c r="I20" s="506"/>
      <c r="J20" s="506"/>
      <c r="K20" s="506"/>
      <c r="L20" s="506"/>
      <c r="M20" s="506"/>
      <c r="N20" s="506"/>
      <c r="O20" s="506"/>
      <c r="P20" s="506"/>
      <c r="Q20" s="506"/>
      <c r="R20" s="506"/>
      <c r="S20" s="506"/>
      <c r="T20" s="506"/>
      <c r="U20" s="506"/>
      <c r="V20" s="506"/>
      <c r="W20" s="506"/>
      <c r="X20" s="506"/>
      <c r="Y20" s="506"/>
      <c r="Z20" s="506"/>
      <c r="AA20" s="507"/>
      <c r="AB20" s="7"/>
      <c r="AC20" s="19"/>
      <c r="AD20" s="510"/>
      <c r="AE20" s="513"/>
      <c r="AF20" s="221"/>
      <c r="AG20" s="222"/>
      <c r="AH20" s="222"/>
      <c r="AI20" s="223"/>
      <c r="AJ20" s="236"/>
      <c r="AK20" s="236"/>
      <c r="AL20" s="236"/>
      <c r="AM20" s="236"/>
      <c r="AN20" s="236"/>
      <c r="AO20" s="236"/>
      <c r="AP20" s="236"/>
      <c r="AQ20" s="236"/>
      <c r="AR20" s="236"/>
      <c r="AS20" s="236"/>
      <c r="AT20" s="237"/>
      <c r="AU20" s="245"/>
      <c r="AV20" s="243"/>
      <c r="AW20" s="243"/>
      <c r="AX20" s="244"/>
      <c r="AY20" s="336"/>
      <c r="AZ20" s="337"/>
      <c r="BA20" s="337"/>
      <c r="BB20" s="338"/>
      <c r="BC20" s="342"/>
      <c r="BD20" s="343"/>
      <c r="BE20" s="343"/>
      <c r="BF20" s="344"/>
      <c r="BG20" s="198"/>
      <c r="BH20" s="199"/>
      <c r="BI20" s="234"/>
      <c r="BJ20" s="198"/>
      <c r="BK20" s="199"/>
      <c r="BL20" s="199"/>
      <c r="BM20" s="199"/>
      <c r="BN20" s="199"/>
      <c r="BO20" s="232"/>
      <c r="BP20" s="326"/>
      <c r="BQ20" s="326"/>
      <c r="BR20" s="326"/>
      <c r="BS20" s="326"/>
      <c r="BT20" s="327"/>
      <c r="BU20" s="308"/>
      <c r="BV20" s="309"/>
      <c r="BW20" s="309"/>
      <c r="BX20" s="309"/>
      <c r="BY20" s="309"/>
      <c r="BZ20" s="309"/>
      <c r="CA20" s="309"/>
      <c r="CB20" s="309"/>
      <c r="CC20" s="309"/>
      <c r="CD20" s="309"/>
      <c r="CE20" s="310"/>
      <c r="CU20" s="79" t="s">
        <v>174</v>
      </c>
    </row>
    <row r="21" spans="2:99" ht="17.25" customHeight="1">
      <c r="B21" s="483"/>
      <c r="C21" s="323" t="s">
        <v>142</v>
      </c>
      <c r="D21" s="324"/>
      <c r="E21" s="324"/>
      <c r="F21" s="465"/>
      <c r="G21" s="485"/>
      <c r="H21" s="486"/>
      <c r="I21" s="486"/>
      <c r="J21" s="486"/>
      <c r="K21" s="486"/>
      <c r="L21" s="486"/>
      <c r="M21" s="486"/>
      <c r="N21" s="486"/>
      <c r="O21" s="486"/>
      <c r="P21" s="486"/>
      <c r="Q21" s="486"/>
      <c r="R21" s="486"/>
      <c r="S21" s="486"/>
      <c r="T21" s="486"/>
      <c r="U21" s="486"/>
      <c r="V21" s="486"/>
      <c r="W21" s="486"/>
      <c r="X21" s="486"/>
      <c r="Y21" s="486"/>
      <c r="Z21" s="486"/>
      <c r="AA21" s="487"/>
      <c r="AB21" s="7"/>
      <c r="AC21" s="19"/>
      <c r="AD21" s="510"/>
      <c r="AE21" s="513"/>
      <c r="AF21" s="218"/>
      <c r="AG21" s="219"/>
      <c r="AH21" s="219"/>
      <c r="AI21" s="220"/>
      <c r="AJ21" s="236"/>
      <c r="AK21" s="236"/>
      <c r="AL21" s="236"/>
      <c r="AM21" s="236"/>
      <c r="AN21" s="236"/>
      <c r="AO21" s="236"/>
      <c r="AP21" s="236"/>
      <c r="AQ21" s="236"/>
      <c r="AR21" s="236"/>
      <c r="AS21" s="236"/>
      <c r="AT21" s="237"/>
      <c r="AU21" s="242" t="str">
        <f>IFERROR(CHOOSE(MATCH(AF21, {"演奏","展示・掲示"}, 0), "オーディオ録音", "出版等"), "")</f>
        <v/>
      </c>
      <c r="AV21" s="243"/>
      <c r="AW21" s="243"/>
      <c r="AX21" s="244"/>
      <c r="AY21" s="221" t="str">
        <f>IF(AU21="映画","その他","")</f>
        <v/>
      </c>
      <c r="AZ21" s="222"/>
      <c r="BA21" s="222"/>
      <c r="BB21" s="223"/>
      <c r="BC21" s="339" t="str">
        <f>IF(AU21="映画","―","")</f>
        <v/>
      </c>
      <c r="BD21" s="340"/>
      <c r="BE21" s="340"/>
      <c r="BF21" s="341"/>
      <c r="BG21" s="196"/>
      <c r="BH21" s="197"/>
      <c r="BI21" s="233"/>
      <c r="BJ21" s="196"/>
      <c r="BK21" s="197"/>
      <c r="BL21" s="197"/>
      <c r="BM21" s="197"/>
      <c r="BN21" s="197"/>
      <c r="BO21" s="231" t="s">
        <v>93</v>
      </c>
      <c r="BP21" s="326"/>
      <c r="BQ21" s="326"/>
      <c r="BR21" s="326"/>
      <c r="BS21" s="326"/>
      <c r="BT21" s="327"/>
      <c r="BU21" s="308"/>
      <c r="BV21" s="309"/>
      <c r="BW21" s="309"/>
      <c r="BX21" s="309"/>
      <c r="BY21" s="309"/>
      <c r="BZ21" s="309"/>
      <c r="CA21" s="309"/>
      <c r="CB21" s="309"/>
      <c r="CC21" s="309"/>
      <c r="CD21" s="309"/>
      <c r="CE21" s="310"/>
      <c r="CU21" s="73" t="s">
        <v>169</v>
      </c>
    </row>
    <row r="22" spans="2:99" ht="17.25" customHeight="1" thickBot="1">
      <c r="B22" s="484"/>
      <c r="C22" s="499" t="s">
        <v>109</v>
      </c>
      <c r="D22" s="500"/>
      <c r="E22" s="500"/>
      <c r="F22" s="501"/>
      <c r="G22" s="508"/>
      <c r="H22" s="492"/>
      <c r="I22" s="492"/>
      <c r="J22" s="492"/>
      <c r="K22" s="492"/>
      <c r="L22" s="492"/>
      <c r="M22" s="492"/>
      <c r="N22" s="492"/>
      <c r="O22" s="492"/>
      <c r="P22" s="492"/>
      <c r="Q22" s="492"/>
      <c r="R22" s="492"/>
      <c r="S22" s="492"/>
      <c r="T22" s="492"/>
      <c r="U22" s="492"/>
      <c r="V22" s="492"/>
      <c r="W22" s="492"/>
      <c r="X22" s="492"/>
      <c r="Y22" s="492"/>
      <c r="Z22" s="492"/>
      <c r="AA22" s="493"/>
      <c r="AB22" s="7"/>
      <c r="AC22" s="19"/>
      <c r="AD22" s="510"/>
      <c r="AE22" s="513"/>
      <c r="AF22" s="221"/>
      <c r="AG22" s="222"/>
      <c r="AH22" s="222"/>
      <c r="AI22" s="223"/>
      <c r="AJ22" s="236"/>
      <c r="AK22" s="236"/>
      <c r="AL22" s="236"/>
      <c r="AM22" s="236"/>
      <c r="AN22" s="236"/>
      <c r="AO22" s="236"/>
      <c r="AP22" s="236"/>
      <c r="AQ22" s="236"/>
      <c r="AR22" s="236"/>
      <c r="AS22" s="236"/>
      <c r="AT22" s="237"/>
      <c r="AU22" s="245"/>
      <c r="AV22" s="243"/>
      <c r="AW22" s="243"/>
      <c r="AX22" s="244"/>
      <c r="AY22" s="336"/>
      <c r="AZ22" s="337"/>
      <c r="BA22" s="337"/>
      <c r="BB22" s="338"/>
      <c r="BC22" s="342"/>
      <c r="BD22" s="343"/>
      <c r="BE22" s="343"/>
      <c r="BF22" s="344"/>
      <c r="BG22" s="198"/>
      <c r="BH22" s="199"/>
      <c r="BI22" s="234"/>
      <c r="BJ22" s="198"/>
      <c r="BK22" s="199"/>
      <c r="BL22" s="199"/>
      <c r="BM22" s="199"/>
      <c r="BN22" s="199"/>
      <c r="BO22" s="232"/>
      <c r="BP22" s="326"/>
      <c r="BQ22" s="326"/>
      <c r="BR22" s="326"/>
      <c r="BS22" s="326"/>
      <c r="BT22" s="327"/>
      <c r="BU22" s="308"/>
      <c r="BV22" s="309"/>
      <c r="BW22" s="309"/>
      <c r="BX22" s="309"/>
      <c r="BY22" s="309"/>
      <c r="BZ22" s="309"/>
      <c r="CA22" s="309"/>
      <c r="CB22" s="309"/>
      <c r="CC22" s="309"/>
      <c r="CD22" s="309"/>
      <c r="CE22" s="310"/>
      <c r="CU22" s="78" t="s">
        <v>238</v>
      </c>
    </row>
    <row r="23" spans="2:99" ht="17.25" customHeight="1" thickBot="1">
      <c r="B23" s="8"/>
      <c r="C23" s="7"/>
      <c r="D23" s="19"/>
      <c r="E23" s="7"/>
      <c r="F23" s="7"/>
      <c r="G23" s="7"/>
      <c r="H23" s="7"/>
      <c r="I23" s="7"/>
      <c r="J23" s="7"/>
      <c r="K23" s="7"/>
      <c r="L23" s="7"/>
      <c r="M23" s="7"/>
      <c r="N23" s="7"/>
      <c r="O23" s="7"/>
      <c r="P23" s="7"/>
      <c r="Q23" s="7"/>
      <c r="R23" s="7"/>
      <c r="S23" s="7"/>
      <c r="T23" s="7"/>
      <c r="U23" s="7"/>
      <c r="V23" s="7"/>
      <c r="W23" s="7"/>
      <c r="X23" s="7"/>
      <c r="Y23" s="7"/>
      <c r="Z23" s="7"/>
      <c r="AA23" s="7"/>
      <c r="AB23" s="7"/>
      <c r="AC23" s="19"/>
      <c r="AD23" s="510"/>
      <c r="AE23" s="513"/>
      <c r="AF23" s="218"/>
      <c r="AG23" s="219"/>
      <c r="AH23" s="219"/>
      <c r="AI23" s="220"/>
      <c r="AJ23" s="236"/>
      <c r="AK23" s="236"/>
      <c r="AL23" s="236"/>
      <c r="AM23" s="236"/>
      <c r="AN23" s="236"/>
      <c r="AO23" s="236"/>
      <c r="AP23" s="236"/>
      <c r="AQ23" s="236"/>
      <c r="AR23" s="236"/>
      <c r="AS23" s="236"/>
      <c r="AT23" s="237"/>
      <c r="AU23" s="242" t="str">
        <f>IFERROR(CHOOSE(MATCH(AF23, {"演奏","展示・掲示"}, 0), "オーディオ録音", "出版等"), "")</f>
        <v/>
      </c>
      <c r="AV23" s="243"/>
      <c r="AW23" s="243"/>
      <c r="AX23" s="244"/>
      <c r="AY23" s="221" t="str">
        <f>IF(AU23="映画","その他","")</f>
        <v/>
      </c>
      <c r="AZ23" s="222"/>
      <c r="BA23" s="222"/>
      <c r="BB23" s="223"/>
      <c r="BC23" s="339" t="str">
        <f>IF(AU23="映画","―","")</f>
        <v/>
      </c>
      <c r="BD23" s="340"/>
      <c r="BE23" s="340"/>
      <c r="BF23" s="341"/>
      <c r="BG23" s="196"/>
      <c r="BH23" s="197"/>
      <c r="BI23" s="233"/>
      <c r="BJ23" s="196"/>
      <c r="BK23" s="197"/>
      <c r="BL23" s="197"/>
      <c r="BM23" s="197"/>
      <c r="BN23" s="197"/>
      <c r="BO23" s="231" t="s">
        <v>93</v>
      </c>
      <c r="BP23" s="326"/>
      <c r="BQ23" s="326"/>
      <c r="BR23" s="326"/>
      <c r="BS23" s="326"/>
      <c r="BT23" s="327"/>
      <c r="BU23" s="308"/>
      <c r="BV23" s="309"/>
      <c r="BW23" s="309"/>
      <c r="BX23" s="309"/>
      <c r="BY23" s="309"/>
      <c r="BZ23" s="309"/>
      <c r="CA23" s="309"/>
      <c r="CB23" s="309"/>
      <c r="CC23" s="309"/>
      <c r="CD23" s="309"/>
      <c r="CE23" s="310"/>
      <c r="CU23" s="22" t="s">
        <v>228</v>
      </c>
    </row>
    <row r="24" spans="2:99" ht="17.25" customHeight="1">
      <c r="B24" s="488" t="s">
        <v>110</v>
      </c>
      <c r="C24" s="387" t="s">
        <v>98</v>
      </c>
      <c r="D24" s="274"/>
      <c r="E24" s="274"/>
      <c r="F24" s="275"/>
      <c r="G24" s="458"/>
      <c r="H24" s="374"/>
      <c r="I24" s="374"/>
      <c r="J24" s="374"/>
      <c r="K24" s="374"/>
      <c r="L24" s="374"/>
      <c r="M24" s="374"/>
      <c r="N24" s="374"/>
      <c r="O24" s="374"/>
      <c r="P24" s="374"/>
      <c r="Q24" s="374"/>
      <c r="R24" s="374"/>
      <c r="S24" s="374"/>
      <c r="T24" s="374"/>
      <c r="U24" s="374"/>
      <c r="V24" s="374"/>
      <c r="W24" s="374"/>
      <c r="X24" s="374"/>
      <c r="Y24" s="374"/>
      <c r="Z24" s="374"/>
      <c r="AA24" s="375"/>
      <c r="AB24" s="7"/>
      <c r="AC24" s="19"/>
      <c r="AD24" s="510"/>
      <c r="AE24" s="513"/>
      <c r="AF24" s="221"/>
      <c r="AG24" s="222"/>
      <c r="AH24" s="222"/>
      <c r="AI24" s="223"/>
      <c r="AJ24" s="236"/>
      <c r="AK24" s="236"/>
      <c r="AL24" s="236"/>
      <c r="AM24" s="236"/>
      <c r="AN24" s="236"/>
      <c r="AO24" s="236"/>
      <c r="AP24" s="236"/>
      <c r="AQ24" s="236"/>
      <c r="AR24" s="236"/>
      <c r="AS24" s="236"/>
      <c r="AT24" s="237"/>
      <c r="AU24" s="245"/>
      <c r="AV24" s="243"/>
      <c r="AW24" s="243"/>
      <c r="AX24" s="244"/>
      <c r="AY24" s="336"/>
      <c r="AZ24" s="337"/>
      <c r="BA24" s="337"/>
      <c r="BB24" s="338"/>
      <c r="BC24" s="342"/>
      <c r="BD24" s="343"/>
      <c r="BE24" s="343"/>
      <c r="BF24" s="344"/>
      <c r="BG24" s="198"/>
      <c r="BH24" s="199"/>
      <c r="BI24" s="234"/>
      <c r="BJ24" s="198"/>
      <c r="BK24" s="199"/>
      <c r="BL24" s="199"/>
      <c r="BM24" s="199"/>
      <c r="BN24" s="199"/>
      <c r="BO24" s="232"/>
      <c r="BP24" s="326"/>
      <c r="BQ24" s="326"/>
      <c r="BR24" s="326"/>
      <c r="BS24" s="326"/>
      <c r="BT24" s="327"/>
      <c r="BU24" s="308"/>
      <c r="BV24" s="309"/>
      <c r="BW24" s="309"/>
      <c r="BX24" s="309"/>
      <c r="BY24" s="309"/>
      <c r="BZ24" s="309"/>
      <c r="CA24" s="309"/>
      <c r="CB24" s="309"/>
      <c r="CC24" s="309"/>
      <c r="CD24" s="309"/>
      <c r="CE24" s="310"/>
    </row>
    <row r="25" spans="2:99" ht="17.25" customHeight="1">
      <c r="B25" s="489"/>
      <c r="C25" s="389"/>
      <c r="D25" s="390"/>
      <c r="E25" s="390"/>
      <c r="F25" s="454"/>
      <c r="G25" s="376"/>
      <c r="H25" s="377"/>
      <c r="I25" s="377"/>
      <c r="J25" s="377"/>
      <c r="K25" s="377"/>
      <c r="L25" s="377"/>
      <c r="M25" s="377"/>
      <c r="N25" s="377"/>
      <c r="O25" s="377"/>
      <c r="P25" s="377"/>
      <c r="Q25" s="377"/>
      <c r="R25" s="377"/>
      <c r="S25" s="377"/>
      <c r="T25" s="377"/>
      <c r="U25" s="377"/>
      <c r="V25" s="377"/>
      <c r="W25" s="377"/>
      <c r="X25" s="377"/>
      <c r="Y25" s="377"/>
      <c r="Z25" s="377"/>
      <c r="AA25" s="378"/>
      <c r="AB25" s="7"/>
      <c r="AC25" s="19"/>
      <c r="AD25" s="510"/>
      <c r="AE25" s="513"/>
      <c r="AF25" s="218"/>
      <c r="AG25" s="219"/>
      <c r="AH25" s="219"/>
      <c r="AI25" s="220"/>
      <c r="AJ25" s="236"/>
      <c r="AK25" s="236"/>
      <c r="AL25" s="236"/>
      <c r="AM25" s="236"/>
      <c r="AN25" s="236"/>
      <c r="AO25" s="236"/>
      <c r="AP25" s="236"/>
      <c r="AQ25" s="236"/>
      <c r="AR25" s="236"/>
      <c r="AS25" s="236"/>
      <c r="AT25" s="237"/>
      <c r="AU25" s="242" t="str">
        <f>IFERROR(CHOOSE(MATCH(AF25, {"演奏","展示・掲示"}, 0), "オーディオ録音", "出版等"), "")</f>
        <v/>
      </c>
      <c r="AV25" s="243"/>
      <c r="AW25" s="243"/>
      <c r="AX25" s="244"/>
      <c r="AY25" s="221" t="str">
        <f>IF(AU25="映画","その他","")</f>
        <v/>
      </c>
      <c r="AZ25" s="222"/>
      <c r="BA25" s="222"/>
      <c r="BB25" s="223"/>
      <c r="BC25" s="339" t="str">
        <f>IF(AU25="映画","―","")</f>
        <v/>
      </c>
      <c r="BD25" s="340"/>
      <c r="BE25" s="340"/>
      <c r="BF25" s="341"/>
      <c r="BG25" s="196"/>
      <c r="BH25" s="197"/>
      <c r="BI25" s="233"/>
      <c r="BJ25" s="196"/>
      <c r="BK25" s="197"/>
      <c r="BL25" s="197"/>
      <c r="BM25" s="197"/>
      <c r="BN25" s="197"/>
      <c r="BO25" s="231" t="s">
        <v>93</v>
      </c>
      <c r="BP25" s="326"/>
      <c r="BQ25" s="326"/>
      <c r="BR25" s="326"/>
      <c r="BS25" s="326"/>
      <c r="BT25" s="327"/>
      <c r="BU25" s="308"/>
      <c r="BV25" s="309"/>
      <c r="BW25" s="309"/>
      <c r="BX25" s="309"/>
      <c r="BY25" s="309"/>
      <c r="BZ25" s="309"/>
      <c r="CA25" s="309"/>
      <c r="CB25" s="309"/>
      <c r="CC25" s="309"/>
      <c r="CD25" s="309"/>
      <c r="CE25" s="310"/>
    </row>
    <row r="26" spans="2:99" ht="17.25" customHeight="1">
      <c r="B26" s="489"/>
      <c r="C26" s="451" t="s">
        <v>107</v>
      </c>
      <c r="D26" s="452"/>
      <c r="E26" s="452"/>
      <c r="F26" s="453"/>
      <c r="G26" s="455"/>
      <c r="H26" s="449"/>
      <c r="I26" s="449"/>
      <c r="J26" s="449"/>
      <c r="K26" s="449"/>
      <c r="L26" s="449"/>
      <c r="M26" s="449"/>
      <c r="N26" s="449"/>
      <c r="O26" s="449"/>
      <c r="P26" s="449"/>
      <c r="Q26" s="449"/>
      <c r="R26" s="449"/>
      <c r="S26" s="449"/>
      <c r="T26" s="449"/>
      <c r="U26" s="449"/>
      <c r="V26" s="449"/>
      <c r="W26" s="449"/>
      <c r="X26" s="449"/>
      <c r="Y26" s="449"/>
      <c r="Z26" s="449"/>
      <c r="AA26" s="450"/>
      <c r="AB26" s="7"/>
      <c r="AC26" s="19"/>
      <c r="AD26" s="510"/>
      <c r="AE26" s="513"/>
      <c r="AF26" s="221"/>
      <c r="AG26" s="222"/>
      <c r="AH26" s="222"/>
      <c r="AI26" s="223"/>
      <c r="AJ26" s="236"/>
      <c r="AK26" s="236"/>
      <c r="AL26" s="236"/>
      <c r="AM26" s="236"/>
      <c r="AN26" s="236"/>
      <c r="AO26" s="236"/>
      <c r="AP26" s="236"/>
      <c r="AQ26" s="236"/>
      <c r="AR26" s="236"/>
      <c r="AS26" s="236"/>
      <c r="AT26" s="237"/>
      <c r="AU26" s="245"/>
      <c r="AV26" s="243"/>
      <c r="AW26" s="243"/>
      <c r="AX26" s="244"/>
      <c r="AY26" s="336"/>
      <c r="AZ26" s="337"/>
      <c r="BA26" s="337"/>
      <c r="BB26" s="338"/>
      <c r="BC26" s="342"/>
      <c r="BD26" s="343"/>
      <c r="BE26" s="343"/>
      <c r="BF26" s="344"/>
      <c r="BG26" s="198"/>
      <c r="BH26" s="199"/>
      <c r="BI26" s="234"/>
      <c r="BJ26" s="198"/>
      <c r="BK26" s="199"/>
      <c r="BL26" s="199"/>
      <c r="BM26" s="199"/>
      <c r="BN26" s="199"/>
      <c r="BO26" s="232"/>
      <c r="BP26" s="326"/>
      <c r="BQ26" s="326"/>
      <c r="BR26" s="326"/>
      <c r="BS26" s="326"/>
      <c r="BT26" s="327"/>
      <c r="BU26" s="308"/>
      <c r="BV26" s="309"/>
      <c r="BW26" s="309"/>
      <c r="BX26" s="309"/>
      <c r="BY26" s="309"/>
      <c r="BZ26" s="309"/>
      <c r="CA26" s="309"/>
      <c r="CB26" s="309"/>
      <c r="CC26" s="309"/>
      <c r="CD26" s="309"/>
      <c r="CE26" s="310"/>
    </row>
    <row r="27" spans="2:99" ht="17.25" customHeight="1">
      <c r="B27" s="489"/>
      <c r="C27" s="389"/>
      <c r="D27" s="390"/>
      <c r="E27" s="390"/>
      <c r="F27" s="454"/>
      <c r="G27" s="376"/>
      <c r="H27" s="377"/>
      <c r="I27" s="377"/>
      <c r="J27" s="377"/>
      <c r="K27" s="377"/>
      <c r="L27" s="377"/>
      <c r="M27" s="377"/>
      <c r="N27" s="377"/>
      <c r="O27" s="377"/>
      <c r="P27" s="377"/>
      <c r="Q27" s="377"/>
      <c r="R27" s="377"/>
      <c r="S27" s="377"/>
      <c r="T27" s="377"/>
      <c r="U27" s="377"/>
      <c r="V27" s="377"/>
      <c r="W27" s="377"/>
      <c r="X27" s="377"/>
      <c r="Y27" s="377"/>
      <c r="Z27" s="377"/>
      <c r="AA27" s="378"/>
      <c r="AB27" s="10"/>
      <c r="AC27" s="21"/>
      <c r="AD27" s="510"/>
      <c r="AE27" s="513"/>
      <c r="AF27" s="218"/>
      <c r="AG27" s="219"/>
      <c r="AH27" s="219"/>
      <c r="AI27" s="220"/>
      <c r="AJ27" s="236"/>
      <c r="AK27" s="236"/>
      <c r="AL27" s="236"/>
      <c r="AM27" s="236"/>
      <c r="AN27" s="236"/>
      <c r="AO27" s="236"/>
      <c r="AP27" s="236"/>
      <c r="AQ27" s="236"/>
      <c r="AR27" s="236"/>
      <c r="AS27" s="236"/>
      <c r="AT27" s="237"/>
      <c r="AU27" s="242" t="str">
        <f>IFERROR(CHOOSE(MATCH(AF27, {"演奏","展示・掲示"}, 0), "オーディオ録音", "出版等"), "")</f>
        <v/>
      </c>
      <c r="AV27" s="243"/>
      <c r="AW27" s="243"/>
      <c r="AX27" s="244"/>
      <c r="AY27" s="221" t="str">
        <f>IF(AU27="映画","その他","")</f>
        <v/>
      </c>
      <c r="AZ27" s="222"/>
      <c r="BA27" s="222"/>
      <c r="BB27" s="223"/>
      <c r="BC27" s="339" t="str">
        <f>IF(AU27="映画","―","")</f>
        <v/>
      </c>
      <c r="BD27" s="340"/>
      <c r="BE27" s="340"/>
      <c r="BF27" s="341"/>
      <c r="BG27" s="196"/>
      <c r="BH27" s="197"/>
      <c r="BI27" s="233"/>
      <c r="BJ27" s="196"/>
      <c r="BK27" s="197"/>
      <c r="BL27" s="197"/>
      <c r="BM27" s="197"/>
      <c r="BN27" s="197"/>
      <c r="BO27" s="231" t="s">
        <v>93</v>
      </c>
      <c r="BP27" s="326"/>
      <c r="BQ27" s="326"/>
      <c r="BR27" s="326"/>
      <c r="BS27" s="326"/>
      <c r="BT27" s="327"/>
      <c r="BU27" s="308"/>
      <c r="BV27" s="309"/>
      <c r="BW27" s="309"/>
      <c r="BX27" s="309"/>
      <c r="BY27" s="309"/>
      <c r="BZ27" s="309"/>
      <c r="CA27" s="309"/>
      <c r="CB27" s="309"/>
      <c r="CC27" s="309"/>
      <c r="CD27" s="309"/>
      <c r="CE27" s="310"/>
    </row>
    <row r="28" spans="2:99" ht="17.25" customHeight="1">
      <c r="B28" s="489"/>
      <c r="C28" s="451" t="s">
        <v>108</v>
      </c>
      <c r="D28" s="452"/>
      <c r="E28" s="452"/>
      <c r="F28" s="453"/>
      <c r="G28" s="455"/>
      <c r="H28" s="449"/>
      <c r="I28" s="449"/>
      <c r="J28" s="449"/>
      <c r="K28" s="449"/>
      <c r="L28" s="449"/>
      <c r="M28" s="449"/>
      <c r="N28" s="449"/>
      <c r="O28" s="449"/>
      <c r="P28" s="449"/>
      <c r="Q28" s="449"/>
      <c r="R28" s="449"/>
      <c r="S28" s="449"/>
      <c r="T28" s="449"/>
      <c r="U28" s="449"/>
      <c r="V28" s="449"/>
      <c r="W28" s="449"/>
      <c r="X28" s="449"/>
      <c r="Y28" s="449"/>
      <c r="Z28" s="449"/>
      <c r="AA28" s="450"/>
      <c r="AB28" s="7"/>
      <c r="AC28" s="19"/>
      <c r="AD28" s="510"/>
      <c r="AE28" s="513"/>
      <c r="AF28" s="221"/>
      <c r="AG28" s="222"/>
      <c r="AH28" s="222"/>
      <c r="AI28" s="223"/>
      <c r="AJ28" s="236"/>
      <c r="AK28" s="236"/>
      <c r="AL28" s="236"/>
      <c r="AM28" s="236"/>
      <c r="AN28" s="236"/>
      <c r="AO28" s="236"/>
      <c r="AP28" s="236"/>
      <c r="AQ28" s="236"/>
      <c r="AR28" s="236"/>
      <c r="AS28" s="236"/>
      <c r="AT28" s="237"/>
      <c r="AU28" s="245"/>
      <c r="AV28" s="243"/>
      <c r="AW28" s="243"/>
      <c r="AX28" s="244"/>
      <c r="AY28" s="336"/>
      <c r="AZ28" s="337"/>
      <c r="BA28" s="337"/>
      <c r="BB28" s="338"/>
      <c r="BC28" s="342"/>
      <c r="BD28" s="343"/>
      <c r="BE28" s="343"/>
      <c r="BF28" s="344"/>
      <c r="BG28" s="198"/>
      <c r="BH28" s="199"/>
      <c r="BI28" s="234"/>
      <c r="BJ28" s="198"/>
      <c r="BK28" s="199"/>
      <c r="BL28" s="199"/>
      <c r="BM28" s="199"/>
      <c r="BN28" s="199"/>
      <c r="BO28" s="232"/>
      <c r="BP28" s="326"/>
      <c r="BQ28" s="326"/>
      <c r="BR28" s="326"/>
      <c r="BS28" s="326"/>
      <c r="BT28" s="327"/>
      <c r="BU28" s="308"/>
      <c r="BV28" s="309"/>
      <c r="BW28" s="309"/>
      <c r="BX28" s="309"/>
      <c r="BY28" s="309"/>
      <c r="BZ28" s="309"/>
      <c r="CA28" s="309"/>
      <c r="CB28" s="309"/>
      <c r="CC28" s="309"/>
      <c r="CD28" s="309"/>
      <c r="CE28" s="310"/>
    </row>
    <row r="29" spans="2:99" ht="17.25" customHeight="1">
      <c r="B29" s="489"/>
      <c r="C29" s="389"/>
      <c r="D29" s="390"/>
      <c r="E29" s="390"/>
      <c r="F29" s="454"/>
      <c r="G29" s="376"/>
      <c r="H29" s="377"/>
      <c r="I29" s="377"/>
      <c r="J29" s="377"/>
      <c r="K29" s="377"/>
      <c r="L29" s="377"/>
      <c r="M29" s="377"/>
      <c r="N29" s="377"/>
      <c r="O29" s="377"/>
      <c r="P29" s="377"/>
      <c r="Q29" s="377"/>
      <c r="R29" s="377"/>
      <c r="S29" s="377"/>
      <c r="T29" s="377"/>
      <c r="U29" s="377"/>
      <c r="V29" s="377"/>
      <c r="W29" s="377"/>
      <c r="X29" s="377"/>
      <c r="Y29" s="377"/>
      <c r="Z29" s="377"/>
      <c r="AA29" s="378"/>
      <c r="AB29" s="7"/>
      <c r="AC29" s="19"/>
      <c r="AD29" s="510"/>
      <c r="AE29" s="513"/>
      <c r="AF29" s="218"/>
      <c r="AG29" s="219"/>
      <c r="AH29" s="219"/>
      <c r="AI29" s="220"/>
      <c r="AJ29" s="236"/>
      <c r="AK29" s="236"/>
      <c r="AL29" s="236"/>
      <c r="AM29" s="236"/>
      <c r="AN29" s="236"/>
      <c r="AO29" s="236"/>
      <c r="AP29" s="236"/>
      <c r="AQ29" s="236"/>
      <c r="AR29" s="236"/>
      <c r="AS29" s="236"/>
      <c r="AT29" s="237"/>
      <c r="AU29" s="242" t="str">
        <f>IFERROR(CHOOSE(MATCH(AF29, {"演奏","展示・掲示"}, 0), "オーディオ録音", "出版等"), "")</f>
        <v/>
      </c>
      <c r="AV29" s="243"/>
      <c r="AW29" s="243"/>
      <c r="AX29" s="244"/>
      <c r="AY29" s="221" t="str">
        <f>IF(AU29="映画","その他","")</f>
        <v/>
      </c>
      <c r="AZ29" s="222"/>
      <c r="BA29" s="222"/>
      <c r="BB29" s="223"/>
      <c r="BC29" s="339" t="str">
        <f>IF(AU29="映画","―","")</f>
        <v/>
      </c>
      <c r="BD29" s="340"/>
      <c r="BE29" s="340"/>
      <c r="BF29" s="341"/>
      <c r="BG29" s="196"/>
      <c r="BH29" s="197"/>
      <c r="BI29" s="233"/>
      <c r="BJ29" s="196"/>
      <c r="BK29" s="197"/>
      <c r="BL29" s="197"/>
      <c r="BM29" s="197"/>
      <c r="BN29" s="197"/>
      <c r="BO29" s="231" t="s">
        <v>93</v>
      </c>
      <c r="BP29" s="326"/>
      <c r="BQ29" s="326"/>
      <c r="BR29" s="326"/>
      <c r="BS29" s="326"/>
      <c r="BT29" s="327"/>
      <c r="BU29" s="308"/>
      <c r="BV29" s="309"/>
      <c r="BW29" s="309"/>
      <c r="BX29" s="309"/>
      <c r="BY29" s="309"/>
      <c r="BZ29" s="309"/>
      <c r="CA29" s="309"/>
      <c r="CB29" s="309"/>
      <c r="CC29" s="309"/>
      <c r="CD29" s="309"/>
      <c r="CE29" s="310"/>
    </row>
    <row r="30" spans="2:99" ht="17.25" customHeight="1" thickBot="1">
      <c r="B30" s="490"/>
      <c r="C30" s="494" t="s">
        <v>132</v>
      </c>
      <c r="D30" s="495"/>
      <c r="E30" s="495"/>
      <c r="F30" s="496"/>
      <c r="G30" s="491"/>
      <c r="H30" s="492"/>
      <c r="I30" s="492"/>
      <c r="J30" s="492"/>
      <c r="K30" s="492"/>
      <c r="L30" s="492"/>
      <c r="M30" s="492"/>
      <c r="N30" s="492"/>
      <c r="O30" s="492"/>
      <c r="P30" s="492"/>
      <c r="Q30" s="492"/>
      <c r="R30" s="492"/>
      <c r="S30" s="492"/>
      <c r="T30" s="492"/>
      <c r="U30" s="492"/>
      <c r="V30" s="492"/>
      <c r="W30" s="492"/>
      <c r="X30" s="492"/>
      <c r="Y30" s="492"/>
      <c r="Z30" s="492"/>
      <c r="AA30" s="493"/>
      <c r="AB30" s="7"/>
      <c r="AC30" s="19"/>
      <c r="AD30" s="510"/>
      <c r="AE30" s="513"/>
      <c r="AF30" s="221"/>
      <c r="AG30" s="222"/>
      <c r="AH30" s="222"/>
      <c r="AI30" s="223"/>
      <c r="AJ30" s="236"/>
      <c r="AK30" s="236"/>
      <c r="AL30" s="236"/>
      <c r="AM30" s="236"/>
      <c r="AN30" s="236"/>
      <c r="AO30" s="236"/>
      <c r="AP30" s="236"/>
      <c r="AQ30" s="236"/>
      <c r="AR30" s="236"/>
      <c r="AS30" s="236"/>
      <c r="AT30" s="237"/>
      <c r="AU30" s="245"/>
      <c r="AV30" s="243"/>
      <c r="AW30" s="243"/>
      <c r="AX30" s="244"/>
      <c r="AY30" s="336"/>
      <c r="AZ30" s="337"/>
      <c r="BA30" s="337"/>
      <c r="BB30" s="338"/>
      <c r="BC30" s="342"/>
      <c r="BD30" s="343"/>
      <c r="BE30" s="343"/>
      <c r="BF30" s="344"/>
      <c r="BG30" s="198"/>
      <c r="BH30" s="199"/>
      <c r="BI30" s="234"/>
      <c r="BJ30" s="198"/>
      <c r="BK30" s="199"/>
      <c r="BL30" s="199"/>
      <c r="BM30" s="199"/>
      <c r="BN30" s="199"/>
      <c r="BO30" s="232"/>
      <c r="BP30" s="326"/>
      <c r="BQ30" s="326"/>
      <c r="BR30" s="326"/>
      <c r="BS30" s="326"/>
      <c r="BT30" s="327"/>
      <c r="BU30" s="308"/>
      <c r="BV30" s="309"/>
      <c r="BW30" s="309"/>
      <c r="BX30" s="309"/>
      <c r="BY30" s="309"/>
      <c r="BZ30" s="309"/>
      <c r="CA30" s="309"/>
      <c r="CB30" s="309"/>
      <c r="CC30" s="309"/>
      <c r="CD30" s="309"/>
      <c r="CE30" s="310"/>
    </row>
    <row r="31" spans="2:99" ht="17.25" customHeight="1" thickBot="1">
      <c r="AB31" s="7"/>
      <c r="AC31" s="19"/>
      <c r="AD31" s="510"/>
      <c r="AE31" s="513"/>
      <c r="AF31" s="218"/>
      <c r="AG31" s="219"/>
      <c r="AH31" s="219"/>
      <c r="AI31" s="220"/>
      <c r="AJ31" s="236"/>
      <c r="AK31" s="236"/>
      <c r="AL31" s="236"/>
      <c r="AM31" s="236"/>
      <c r="AN31" s="236"/>
      <c r="AO31" s="236"/>
      <c r="AP31" s="236"/>
      <c r="AQ31" s="236"/>
      <c r="AR31" s="236"/>
      <c r="AS31" s="236"/>
      <c r="AT31" s="237"/>
      <c r="AU31" s="242" t="str">
        <f>IFERROR(CHOOSE(MATCH(AF31, {"演奏","展示・掲示"}, 0), "オーディオ録音", "出版等"), "")</f>
        <v/>
      </c>
      <c r="AV31" s="243"/>
      <c r="AW31" s="243"/>
      <c r="AX31" s="244"/>
      <c r="AY31" s="221" t="str">
        <f>IF(AU31="映画","その他","")</f>
        <v/>
      </c>
      <c r="AZ31" s="222"/>
      <c r="BA31" s="222"/>
      <c r="BB31" s="223"/>
      <c r="BC31" s="339" t="str">
        <f>IF(AU31="映画","―","")</f>
        <v/>
      </c>
      <c r="BD31" s="340"/>
      <c r="BE31" s="340"/>
      <c r="BF31" s="341"/>
      <c r="BG31" s="196"/>
      <c r="BH31" s="197"/>
      <c r="BI31" s="233"/>
      <c r="BJ31" s="196"/>
      <c r="BK31" s="197"/>
      <c r="BL31" s="197"/>
      <c r="BM31" s="197"/>
      <c r="BN31" s="197"/>
      <c r="BO31" s="231" t="s">
        <v>93</v>
      </c>
      <c r="BP31" s="326"/>
      <c r="BQ31" s="326"/>
      <c r="BR31" s="326"/>
      <c r="BS31" s="326"/>
      <c r="BT31" s="327"/>
      <c r="BU31" s="557"/>
      <c r="BV31" s="236"/>
      <c r="BW31" s="236"/>
      <c r="BX31" s="236"/>
      <c r="BY31" s="236"/>
      <c r="BZ31" s="236"/>
      <c r="CA31" s="236"/>
      <c r="CB31" s="236"/>
      <c r="CC31" s="236"/>
      <c r="CD31" s="236"/>
      <c r="CE31" s="558"/>
    </row>
    <row r="32" spans="2:99" ht="17.25" customHeight="1">
      <c r="B32" s="383" t="s">
        <v>180</v>
      </c>
      <c r="C32" s="384"/>
      <c r="D32" s="384"/>
      <c r="E32" s="384"/>
      <c r="F32" s="535"/>
      <c r="G32" s="542"/>
      <c r="H32" s="543"/>
      <c r="I32" s="543"/>
      <c r="J32" s="543"/>
      <c r="K32" s="543"/>
      <c r="L32" s="543"/>
      <c r="M32" s="543"/>
      <c r="N32" s="543"/>
      <c r="O32" s="543"/>
      <c r="P32" s="543"/>
      <c r="Q32" s="543"/>
      <c r="R32" s="543"/>
      <c r="S32" s="543"/>
      <c r="T32" s="543"/>
      <c r="U32" s="543"/>
      <c r="V32" s="543"/>
      <c r="W32" s="543"/>
      <c r="X32" s="543"/>
      <c r="Y32" s="543"/>
      <c r="Z32" s="543"/>
      <c r="AA32" s="544"/>
      <c r="AB32" s="7"/>
      <c r="AC32" s="19"/>
      <c r="AD32" s="510"/>
      <c r="AE32" s="513"/>
      <c r="AF32" s="221"/>
      <c r="AG32" s="222"/>
      <c r="AH32" s="222"/>
      <c r="AI32" s="223"/>
      <c r="AJ32" s="236"/>
      <c r="AK32" s="236"/>
      <c r="AL32" s="236"/>
      <c r="AM32" s="236"/>
      <c r="AN32" s="236"/>
      <c r="AO32" s="236"/>
      <c r="AP32" s="236"/>
      <c r="AQ32" s="236"/>
      <c r="AR32" s="236"/>
      <c r="AS32" s="236"/>
      <c r="AT32" s="237"/>
      <c r="AU32" s="245"/>
      <c r="AV32" s="243"/>
      <c r="AW32" s="243"/>
      <c r="AX32" s="244"/>
      <c r="AY32" s="336"/>
      <c r="AZ32" s="337"/>
      <c r="BA32" s="337"/>
      <c r="BB32" s="338"/>
      <c r="BC32" s="342"/>
      <c r="BD32" s="343"/>
      <c r="BE32" s="343"/>
      <c r="BF32" s="344"/>
      <c r="BG32" s="198"/>
      <c r="BH32" s="199"/>
      <c r="BI32" s="234"/>
      <c r="BJ32" s="198"/>
      <c r="BK32" s="199"/>
      <c r="BL32" s="199"/>
      <c r="BM32" s="199"/>
      <c r="BN32" s="199"/>
      <c r="BO32" s="232"/>
      <c r="BP32" s="326"/>
      <c r="BQ32" s="326"/>
      <c r="BR32" s="326"/>
      <c r="BS32" s="326"/>
      <c r="BT32" s="327"/>
      <c r="BU32" s="559"/>
      <c r="BV32" s="236"/>
      <c r="BW32" s="236"/>
      <c r="BX32" s="236"/>
      <c r="BY32" s="236"/>
      <c r="BZ32" s="236"/>
      <c r="CA32" s="236"/>
      <c r="CB32" s="236"/>
      <c r="CC32" s="236"/>
      <c r="CD32" s="236"/>
      <c r="CE32" s="558"/>
    </row>
    <row r="33" spans="2:83" ht="17.25" customHeight="1">
      <c r="B33" s="536"/>
      <c r="C33" s="537"/>
      <c r="D33" s="537"/>
      <c r="E33" s="537"/>
      <c r="F33" s="538"/>
      <c r="G33" s="545"/>
      <c r="H33" s="546"/>
      <c r="I33" s="546"/>
      <c r="J33" s="546"/>
      <c r="K33" s="546"/>
      <c r="L33" s="546"/>
      <c r="M33" s="546"/>
      <c r="N33" s="546"/>
      <c r="O33" s="546"/>
      <c r="P33" s="546"/>
      <c r="Q33" s="546"/>
      <c r="R33" s="546"/>
      <c r="S33" s="546"/>
      <c r="T33" s="546"/>
      <c r="U33" s="546"/>
      <c r="V33" s="546"/>
      <c r="W33" s="546"/>
      <c r="X33" s="546"/>
      <c r="Y33" s="546"/>
      <c r="Z33" s="546"/>
      <c r="AA33" s="547"/>
      <c r="AB33" s="7"/>
      <c r="AC33" s="19"/>
      <c r="AD33" s="510"/>
      <c r="AE33" s="513"/>
      <c r="AF33" s="218"/>
      <c r="AG33" s="219"/>
      <c r="AH33" s="219"/>
      <c r="AI33" s="220"/>
      <c r="AJ33" s="379"/>
      <c r="AK33" s="379"/>
      <c r="AL33" s="379"/>
      <c r="AM33" s="379"/>
      <c r="AN33" s="379"/>
      <c r="AO33" s="379"/>
      <c r="AP33" s="379"/>
      <c r="AQ33" s="379"/>
      <c r="AR33" s="379"/>
      <c r="AS33" s="379"/>
      <c r="AT33" s="380"/>
      <c r="AU33" s="242" t="str">
        <f>IFERROR(CHOOSE(MATCH(AF33, {"演奏","展示・掲示"}, 0), "オーディオ録音", "出版等"), "")</f>
        <v/>
      </c>
      <c r="AV33" s="243"/>
      <c r="AW33" s="243"/>
      <c r="AX33" s="244"/>
      <c r="AY33" s="336" t="str">
        <f>IF(AU33="映画","その他","")</f>
        <v/>
      </c>
      <c r="AZ33" s="337"/>
      <c r="BA33" s="337"/>
      <c r="BB33" s="338"/>
      <c r="BC33" s="339" t="str">
        <f>IF(AU33="映画","―","")</f>
        <v/>
      </c>
      <c r="BD33" s="340"/>
      <c r="BE33" s="340"/>
      <c r="BF33" s="341"/>
      <c r="BG33" s="196"/>
      <c r="BH33" s="197"/>
      <c r="BI33" s="233"/>
      <c r="BJ33" s="196"/>
      <c r="BK33" s="197"/>
      <c r="BL33" s="197"/>
      <c r="BM33" s="197"/>
      <c r="BN33" s="197"/>
      <c r="BO33" s="231" t="s">
        <v>93</v>
      </c>
      <c r="BP33" s="326"/>
      <c r="BQ33" s="326"/>
      <c r="BR33" s="326"/>
      <c r="BS33" s="326"/>
      <c r="BT33" s="327"/>
      <c r="BU33" s="559"/>
      <c r="BV33" s="236"/>
      <c r="BW33" s="236"/>
      <c r="BX33" s="236"/>
      <c r="BY33" s="236"/>
      <c r="BZ33" s="236"/>
      <c r="CA33" s="236"/>
      <c r="CB33" s="236"/>
      <c r="CC33" s="236"/>
      <c r="CD33" s="236"/>
      <c r="CE33" s="558"/>
    </row>
    <row r="34" spans="2:83" ht="17.25" customHeight="1" thickBot="1">
      <c r="B34" s="539"/>
      <c r="C34" s="540"/>
      <c r="D34" s="540"/>
      <c r="E34" s="540"/>
      <c r="F34" s="541"/>
      <c r="G34" s="548"/>
      <c r="H34" s="549"/>
      <c r="I34" s="549"/>
      <c r="J34" s="549"/>
      <c r="K34" s="549"/>
      <c r="L34" s="549"/>
      <c r="M34" s="549"/>
      <c r="N34" s="549"/>
      <c r="O34" s="549"/>
      <c r="P34" s="549"/>
      <c r="Q34" s="549"/>
      <c r="R34" s="549"/>
      <c r="S34" s="549"/>
      <c r="T34" s="549"/>
      <c r="U34" s="549"/>
      <c r="V34" s="549"/>
      <c r="W34" s="549"/>
      <c r="X34" s="549"/>
      <c r="Y34" s="549"/>
      <c r="Z34" s="549"/>
      <c r="AA34" s="550"/>
      <c r="AB34" s="7"/>
      <c r="AC34" s="19"/>
      <c r="AD34" s="511"/>
      <c r="AE34" s="514"/>
      <c r="AF34" s="251"/>
      <c r="AG34" s="252"/>
      <c r="AH34" s="252"/>
      <c r="AI34" s="253"/>
      <c r="AJ34" s="381"/>
      <c r="AK34" s="381"/>
      <c r="AL34" s="381"/>
      <c r="AM34" s="381"/>
      <c r="AN34" s="381"/>
      <c r="AO34" s="381"/>
      <c r="AP34" s="381"/>
      <c r="AQ34" s="381"/>
      <c r="AR34" s="381"/>
      <c r="AS34" s="381"/>
      <c r="AT34" s="382"/>
      <c r="AU34" s="245"/>
      <c r="AV34" s="243"/>
      <c r="AW34" s="243"/>
      <c r="AX34" s="244"/>
      <c r="AY34" s="566"/>
      <c r="AZ34" s="567"/>
      <c r="BA34" s="567"/>
      <c r="BB34" s="568"/>
      <c r="BC34" s="342"/>
      <c r="BD34" s="343"/>
      <c r="BE34" s="343"/>
      <c r="BF34" s="344"/>
      <c r="BG34" s="238"/>
      <c r="BH34" s="239"/>
      <c r="BI34" s="240"/>
      <c r="BJ34" s="238"/>
      <c r="BK34" s="239"/>
      <c r="BL34" s="239"/>
      <c r="BM34" s="239"/>
      <c r="BN34" s="239"/>
      <c r="BO34" s="241"/>
      <c r="BP34" s="345"/>
      <c r="BQ34" s="345"/>
      <c r="BR34" s="345"/>
      <c r="BS34" s="345"/>
      <c r="BT34" s="346"/>
      <c r="BU34" s="560"/>
      <c r="BV34" s="561"/>
      <c r="BW34" s="561"/>
      <c r="BX34" s="561"/>
      <c r="BY34" s="561"/>
      <c r="BZ34" s="561"/>
      <c r="CA34" s="561"/>
      <c r="CB34" s="561"/>
      <c r="CC34" s="561"/>
      <c r="CD34" s="561"/>
      <c r="CE34" s="562"/>
    </row>
    <row r="35" spans="2:83" ht="17.25" customHeight="1" thickBot="1">
      <c r="B35" s="7"/>
      <c r="C35" s="7"/>
      <c r="D35" s="19"/>
      <c r="E35" s="7"/>
      <c r="F35" s="7"/>
      <c r="G35" s="7"/>
      <c r="H35" s="7"/>
      <c r="I35" s="7"/>
      <c r="J35" s="7"/>
      <c r="K35" s="7"/>
      <c r="L35" s="7"/>
      <c r="M35" s="7"/>
      <c r="N35" s="7"/>
      <c r="O35" s="7"/>
      <c r="P35" s="7"/>
      <c r="Q35" s="7"/>
      <c r="R35" s="7"/>
      <c r="S35" s="7"/>
      <c r="T35" s="7"/>
      <c r="U35" s="7"/>
      <c r="V35" s="7"/>
      <c r="W35" s="7"/>
      <c r="X35" s="7"/>
      <c r="Y35" s="7"/>
      <c r="Z35" s="7"/>
      <c r="AA35" s="7"/>
      <c r="AF35" s="147"/>
      <c r="AG35" s="147"/>
      <c r="AH35" s="147"/>
      <c r="AI35" s="147"/>
      <c r="AJ35" s="147"/>
      <c r="AK35" s="147"/>
      <c r="AL35" s="147"/>
      <c r="AM35" s="147"/>
      <c r="AN35" s="147"/>
      <c r="AO35" s="147"/>
      <c r="AP35" s="147"/>
      <c r="AQ35" s="147"/>
      <c r="AR35" s="147"/>
      <c r="AS35" s="147"/>
      <c r="AT35" s="147"/>
      <c r="AU35" s="147"/>
      <c r="AV35" s="147"/>
      <c r="AW35" s="147"/>
      <c r="AX35" s="147"/>
      <c r="AY35" s="147"/>
      <c r="AZ35" s="147"/>
      <c r="BA35" s="147"/>
      <c r="BB35" s="147"/>
      <c r="BC35" s="147"/>
      <c r="BD35" s="147"/>
      <c r="BE35" s="147"/>
      <c r="BF35" s="147"/>
      <c r="BG35" s="147"/>
      <c r="BH35" s="147"/>
      <c r="BI35" s="147"/>
      <c r="BJ35" s="147"/>
      <c r="BK35" s="147"/>
      <c r="BL35" s="147"/>
      <c r="BM35" s="147"/>
      <c r="BN35" s="147"/>
      <c r="BO35" s="147"/>
      <c r="BP35" s="147"/>
      <c r="BQ35" s="147"/>
      <c r="BR35" s="147"/>
      <c r="BS35" s="147"/>
      <c r="BT35" s="147"/>
      <c r="BU35" s="147"/>
      <c r="BV35" s="147"/>
      <c r="BW35" s="147"/>
      <c r="BX35" s="147"/>
      <c r="BY35" s="147"/>
      <c r="BZ35" s="147"/>
      <c r="CA35" s="147"/>
      <c r="CB35" s="147"/>
      <c r="CC35" s="147"/>
      <c r="CD35" s="147"/>
      <c r="CE35" s="147"/>
    </row>
    <row r="36" spans="2:83" ht="17.25" customHeight="1">
      <c r="B36" s="371" t="s">
        <v>318</v>
      </c>
      <c r="C36" s="171"/>
      <c r="D36" s="171"/>
      <c r="E36" s="171"/>
      <c r="F36" s="271"/>
      <c r="G36" s="373"/>
      <c r="H36" s="374"/>
      <c r="I36" s="374"/>
      <c r="J36" s="374"/>
      <c r="K36" s="374"/>
      <c r="L36" s="374"/>
      <c r="M36" s="374"/>
      <c r="N36" s="374"/>
      <c r="O36" s="374"/>
      <c r="P36" s="374"/>
      <c r="Q36" s="374"/>
      <c r="R36" s="374"/>
      <c r="S36" s="374"/>
      <c r="T36" s="374"/>
      <c r="U36" s="374"/>
      <c r="V36" s="374"/>
      <c r="W36" s="374"/>
      <c r="X36" s="374"/>
      <c r="Y36" s="374"/>
      <c r="Z36" s="374"/>
      <c r="AA36" s="375"/>
      <c r="AF36" s="148"/>
      <c r="AG36" s="148"/>
      <c r="AH36" s="148"/>
      <c r="AI36" s="148"/>
      <c r="AJ36" s="148"/>
      <c r="AK36" s="148"/>
      <c r="AL36" s="148"/>
      <c r="AM36" s="148"/>
      <c r="AN36" s="148"/>
      <c r="AO36" s="148"/>
      <c r="AP36" s="148"/>
      <c r="AQ36" s="148"/>
      <c r="AR36" s="148"/>
      <c r="AS36" s="148"/>
      <c r="AT36" s="148"/>
      <c r="AU36" s="148"/>
      <c r="AV36" s="148"/>
      <c r="AW36" s="148"/>
      <c r="AX36" s="148"/>
      <c r="AY36" s="148"/>
      <c r="AZ36" s="148"/>
      <c r="BA36" s="148"/>
      <c r="BB36" s="148"/>
      <c r="BC36" s="148"/>
      <c r="BD36" s="148"/>
      <c r="BE36" s="148"/>
      <c r="BF36" s="148"/>
      <c r="BG36" s="148"/>
      <c r="BH36" s="148"/>
      <c r="BI36" s="148"/>
      <c r="BJ36" s="148"/>
      <c r="BK36" s="148"/>
      <c r="BL36" s="148"/>
      <c r="BM36" s="148"/>
      <c r="BN36" s="148"/>
      <c r="BO36" s="148"/>
      <c r="BP36" s="148"/>
      <c r="BQ36" s="148"/>
      <c r="BR36" s="148"/>
      <c r="BS36" s="148"/>
      <c r="BT36" s="148"/>
      <c r="BU36" s="148"/>
      <c r="BV36" s="148"/>
      <c r="BW36" s="148"/>
      <c r="BX36" s="148"/>
      <c r="BY36" s="148"/>
      <c r="BZ36" s="148"/>
      <c r="CA36" s="148"/>
      <c r="CB36" s="148"/>
      <c r="CC36" s="148"/>
      <c r="CD36" s="148"/>
      <c r="CE36" s="148"/>
    </row>
    <row r="37" spans="2:83" ht="17.25" customHeight="1">
      <c r="B37" s="372"/>
      <c r="C37" s="174"/>
      <c r="D37" s="174"/>
      <c r="E37" s="174"/>
      <c r="F37" s="272"/>
      <c r="G37" s="376"/>
      <c r="H37" s="377"/>
      <c r="I37" s="377"/>
      <c r="J37" s="377"/>
      <c r="K37" s="377"/>
      <c r="L37" s="377"/>
      <c r="M37" s="377"/>
      <c r="N37" s="377"/>
      <c r="O37" s="377"/>
      <c r="P37" s="377"/>
      <c r="Q37" s="377"/>
      <c r="R37" s="377"/>
      <c r="S37" s="377"/>
      <c r="T37" s="377"/>
      <c r="U37" s="377"/>
      <c r="V37" s="377"/>
      <c r="W37" s="377"/>
      <c r="X37" s="377"/>
      <c r="Y37" s="377"/>
      <c r="Z37" s="377"/>
      <c r="AA37" s="378"/>
      <c r="AB37" s="7"/>
      <c r="AD37" s="86"/>
      <c r="AE37" s="86"/>
      <c r="AF37" s="86"/>
      <c r="AG37" s="86"/>
      <c r="AH37" s="86"/>
      <c r="AI37" s="86"/>
      <c r="AJ37" s="86"/>
      <c r="AK37" s="86"/>
      <c r="AL37" s="86"/>
      <c r="AM37" s="86"/>
      <c r="AN37" s="86"/>
      <c r="AO37" s="86"/>
      <c r="AP37" s="86"/>
      <c r="AQ37" s="86"/>
      <c r="AR37" s="86"/>
      <c r="AS37" s="86"/>
      <c r="AT37" s="11"/>
      <c r="AU37" s="246" t="s">
        <v>115</v>
      </c>
      <c r="AV37" s="247"/>
      <c r="AW37" s="247"/>
      <c r="AX37" s="247"/>
      <c r="AY37" s="247"/>
      <c r="AZ37" s="247"/>
      <c r="BA37" s="247"/>
      <c r="BB37" s="247"/>
      <c r="BC37" s="247"/>
      <c r="BD37" s="247"/>
      <c r="BE37" s="247"/>
      <c r="BF37" s="247"/>
      <c r="BG37" s="247"/>
      <c r="BH37" s="247"/>
      <c r="BI37" s="247"/>
      <c r="BJ37" s="247"/>
      <c r="BK37" s="247"/>
      <c r="BL37" s="247"/>
      <c r="BM37" s="248"/>
      <c r="BN37" s="578" t="s">
        <v>116</v>
      </c>
      <c r="BO37" s="579"/>
      <c r="BP37" s="579"/>
      <c r="BQ37" s="579"/>
      <c r="BR37" s="579"/>
      <c r="BS37" s="579"/>
      <c r="BT37" s="579"/>
      <c r="BU37" s="579"/>
      <c r="BV37" s="580"/>
      <c r="BW37" s="578" t="s">
        <v>121</v>
      </c>
      <c r="BX37" s="579"/>
      <c r="BY37" s="579"/>
      <c r="BZ37" s="579"/>
      <c r="CA37" s="579"/>
      <c r="CB37" s="579"/>
      <c r="CC37" s="579"/>
      <c r="CD37" s="580"/>
      <c r="CE37" s="12" t="s">
        <v>117</v>
      </c>
    </row>
    <row r="38" spans="2:83" ht="17.25" customHeight="1">
      <c r="B38" s="347" t="s">
        <v>134</v>
      </c>
      <c r="C38" s="348"/>
      <c r="D38" s="348"/>
      <c r="E38" s="348"/>
      <c r="F38" s="349"/>
      <c r="G38" s="353"/>
      <c r="H38" s="354"/>
      <c r="I38" s="354"/>
      <c r="J38" s="354"/>
      <c r="K38" s="354"/>
      <c r="L38" s="354"/>
      <c r="M38" s="354"/>
      <c r="N38" s="354"/>
      <c r="O38" s="354"/>
      <c r="P38" s="354"/>
      <c r="Q38" s="354"/>
      <c r="R38" s="354"/>
      <c r="S38" s="354"/>
      <c r="T38" s="354"/>
      <c r="U38" s="354"/>
      <c r="V38" s="354"/>
      <c r="W38" s="354"/>
      <c r="X38" s="354"/>
      <c r="Y38" s="354"/>
      <c r="Z38" s="354"/>
      <c r="AA38" s="355"/>
      <c r="AB38" s="7"/>
      <c r="AC38" s="262" t="s">
        <v>305</v>
      </c>
      <c r="AD38" s="262"/>
      <c r="AE38" s="262"/>
      <c r="AF38" s="262"/>
      <c r="AG38" s="262"/>
      <c r="AH38" s="262"/>
      <c r="AI38" s="262"/>
      <c r="AJ38" s="262"/>
      <c r="AK38" s="262"/>
      <c r="AL38" s="262"/>
      <c r="AM38" s="262"/>
      <c r="AN38" s="262"/>
      <c r="AO38" s="262"/>
      <c r="AP38" s="262"/>
      <c r="AQ38" s="262"/>
      <c r="AR38" s="262"/>
      <c r="AS38" s="262"/>
      <c r="AU38" s="249" t="str">
        <f>IF(B49="","",B49)</f>
        <v/>
      </c>
      <c r="AV38" s="250"/>
      <c r="AW38" s="250"/>
      <c r="AX38" s="250"/>
      <c r="AY38" s="250"/>
      <c r="AZ38" s="250"/>
      <c r="BA38" s="250"/>
      <c r="BB38" s="250"/>
      <c r="BC38" s="250"/>
      <c r="BD38" s="250"/>
      <c r="BE38" s="250"/>
      <c r="BF38" s="250"/>
      <c r="BG38" s="250"/>
      <c r="BH38" s="250"/>
      <c r="BI38" s="250"/>
      <c r="BJ38" s="250"/>
      <c r="BK38" s="260" t="s">
        <v>237</v>
      </c>
      <c r="BL38" s="260"/>
      <c r="BM38" s="261"/>
      <c r="BN38" s="254"/>
      <c r="BO38" s="359" t="str">
        <f>IF(LEN($V$49)&lt;8,"",LEFT(RIGHT($V$49,8),1))</f>
        <v/>
      </c>
      <c r="BP38" s="362" t="str">
        <f>IF(LEN($V$49)&lt;7,"",LEFT(RIGHT($V$49,7),1))</f>
        <v/>
      </c>
      <c r="BQ38" s="254" t="str">
        <f>IF(LEN($V$49)&lt;6,"",LEFT(RIGHT($V$49,6),1))</f>
        <v/>
      </c>
      <c r="BR38" s="359" t="str">
        <f>IF(LEN($V$49)&lt;5,"",LEFT(RIGHT($V$49,5),1))</f>
        <v/>
      </c>
      <c r="BS38" s="365" t="str">
        <f>IF(LEN($V$49)&lt;4,"",LEFT(RIGHT($V$49,4),1))</f>
        <v/>
      </c>
      <c r="BT38" s="368" t="str">
        <f>IF(LEN($V$49)&lt;3,"",LEFT(RIGHT($V$49,3),1))</f>
        <v/>
      </c>
      <c r="BU38" s="359" t="str">
        <f>IF(LEN($V$49)&lt;2,"",LEFT(RIGHT($V$49,2),1))</f>
        <v/>
      </c>
      <c r="BV38" s="365" t="str">
        <f>IF(LEN($V$49)&lt;1,"",LEFT(RIGHT($V$49,1),1))</f>
        <v/>
      </c>
      <c r="BW38" s="569" t="str">
        <f>IF(V57&gt;=1,IF(AF19&lt;&gt;"","N35",IF(BM7&lt;&gt;"","N33",IF(BM13&lt;&gt;"","N34",""))),"")</f>
        <v/>
      </c>
      <c r="BX38" s="570"/>
      <c r="BY38" s="570"/>
      <c r="BZ38" s="570"/>
      <c r="CA38" s="570"/>
      <c r="CB38" s="570"/>
      <c r="CC38" s="570"/>
      <c r="CD38" s="571"/>
      <c r="CE38" s="563"/>
    </row>
    <row r="39" spans="2:83" ht="17.25" customHeight="1">
      <c r="B39" s="350"/>
      <c r="C39" s="351"/>
      <c r="D39" s="351"/>
      <c r="E39" s="351"/>
      <c r="F39" s="352"/>
      <c r="G39" s="356"/>
      <c r="H39" s="357"/>
      <c r="I39" s="357"/>
      <c r="J39" s="357"/>
      <c r="K39" s="357"/>
      <c r="L39" s="357"/>
      <c r="M39" s="357"/>
      <c r="N39" s="357"/>
      <c r="O39" s="357"/>
      <c r="P39" s="357"/>
      <c r="Q39" s="357"/>
      <c r="R39" s="357"/>
      <c r="S39" s="357"/>
      <c r="T39" s="357"/>
      <c r="U39" s="357"/>
      <c r="V39" s="357"/>
      <c r="W39" s="357"/>
      <c r="X39" s="357"/>
      <c r="Y39" s="357"/>
      <c r="Z39" s="357"/>
      <c r="AA39" s="358"/>
      <c r="AB39" s="8"/>
      <c r="AC39" s="262"/>
      <c r="AD39" s="262"/>
      <c r="AE39" s="262"/>
      <c r="AF39" s="262"/>
      <c r="AG39" s="262"/>
      <c r="AH39" s="262"/>
      <c r="AI39" s="262"/>
      <c r="AJ39" s="262"/>
      <c r="AK39" s="262"/>
      <c r="AL39" s="262"/>
      <c r="AM39" s="262"/>
      <c r="AN39" s="262"/>
      <c r="AO39" s="262"/>
      <c r="AP39" s="262"/>
      <c r="AQ39" s="262"/>
      <c r="AR39" s="262"/>
      <c r="AS39" s="262"/>
      <c r="AU39" s="249"/>
      <c r="AV39" s="250"/>
      <c r="AW39" s="250"/>
      <c r="AX39" s="250"/>
      <c r="AY39" s="250"/>
      <c r="AZ39" s="250"/>
      <c r="BA39" s="250"/>
      <c r="BB39" s="250"/>
      <c r="BC39" s="250"/>
      <c r="BD39" s="250"/>
      <c r="BE39" s="250"/>
      <c r="BF39" s="250"/>
      <c r="BG39" s="250"/>
      <c r="BH39" s="250"/>
      <c r="BI39" s="250"/>
      <c r="BJ39" s="250"/>
      <c r="BK39" s="260"/>
      <c r="BL39" s="260"/>
      <c r="BM39" s="261"/>
      <c r="BN39" s="255"/>
      <c r="BO39" s="360"/>
      <c r="BP39" s="363"/>
      <c r="BQ39" s="255"/>
      <c r="BR39" s="360"/>
      <c r="BS39" s="366"/>
      <c r="BT39" s="369"/>
      <c r="BU39" s="360"/>
      <c r="BV39" s="366"/>
      <c r="BW39" s="572"/>
      <c r="BX39" s="573"/>
      <c r="BY39" s="573"/>
      <c r="BZ39" s="573"/>
      <c r="CA39" s="573"/>
      <c r="CB39" s="573"/>
      <c r="CC39" s="573"/>
      <c r="CD39" s="574"/>
      <c r="CE39" s="564"/>
    </row>
    <row r="40" spans="2:83" ht="17.25" customHeight="1">
      <c r="B40" s="347" t="s">
        <v>135</v>
      </c>
      <c r="C40" s="348"/>
      <c r="D40" s="348"/>
      <c r="E40" s="348"/>
      <c r="F40" s="349"/>
      <c r="G40" s="353"/>
      <c r="H40" s="354"/>
      <c r="I40" s="354"/>
      <c r="J40" s="354"/>
      <c r="K40" s="354"/>
      <c r="L40" s="354"/>
      <c r="M40" s="354"/>
      <c r="N40" s="354"/>
      <c r="O40" s="354"/>
      <c r="P40" s="354"/>
      <c r="Q40" s="354"/>
      <c r="R40" s="354"/>
      <c r="S40" s="354"/>
      <c r="T40" s="354"/>
      <c r="U40" s="354"/>
      <c r="V40" s="354"/>
      <c r="W40" s="354"/>
      <c r="X40" s="354"/>
      <c r="Y40" s="354"/>
      <c r="Z40" s="354"/>
      <c r="AA40" s="355"/>
      <c r="AB40" s="7"/>
      <c r="AC40" s="262"/>
      <c r="AD40" s="262"/>
      <c r="AE40" s="262"/>
      <c r="AF40" s="262"/>
      <c r="AG40" s="262"/>
      <c r="AH40" s="262"/>
      <c r="AI40" s="262"/>
      <c r="AJ40" s="262"/>
      <c r="AK40" s="262"/>
      <c r="AL40" s="262"/>
      <c r="AM40" s="262"/>
      <c r="AN40" s="262"/>
      <c r="AO40" s="262"/>
      <c r="AP40" s="262"/>
      <c r="AQ40" s="262"/>
      <c r="AR40" s="262"/>
      <c r="AS40" s="262"/>
      <c r="AU40" s="249"/>
      <c r="AV40" s="250"/>
      <c r="AW40" s="250"/>
      <c r="AX40" s="250"/>
      <c r="AY40" s="250"/>
      <c r="AZ40" s="250"/>
      <c r="BA40" s="250"/>
      <c r="BB40" s="250"/>
      <c r="BC40" s="250"/>
      <c r="BD40" s="250"/>
      <c r="BE40" s="250"/>
      <c r="BF40" s="250"/>
      <c r="BG40" s="250"/>
      <c r="BH40" s="250"/>
      <c r="BI40" s="250"/>
      <c r="BJ40" s="250"/>
      <c r="BK40" s="260"/>
      <c r="BL40" s="260"/>
      <c r="BM40" s="261"/>
      <c r="BN40" s="256"/>
      <c r="BO40" s="361"/>
      <c r="BP40" s="364"/>
      <c r="BQ40" s="256"/>
      <c r="BR40" s="361"/>
      <c r="BS40" s="367"/>
      <c r="BT40" s="370"/>
      <c r="BU40" s="361"/>
      <c r="BV40" s="367"/>
      <c r="BW40" s="575"/>
      <c r="BX40" s="576"/>
      <c r="BY40" s="576"/>
      <c r="BZ40" s="576"/>
      <c r="CA40" s="576"/>
      <c r="CB40" s="576"/>
      <c r="CC40" s="576"/>
      <c r="CD40" s="577"/>
      <c r="CE40" s="565"/>
    </row>
    <row r="41" spans="2:83" ht="17.25" customHeight="1">
      <c r="B41" s="350"/>
      <c r="C41" s="351"/>
      <c r="D41" s="351"/>
      <c r="E41" s="351"/>
      <c r="F41" s="352"/>
      <c r="G41" s="356"/>
      <c r="H41" s="357"/>
      <c r="I41" s="357"/>
      <c r="J41" s="357"/>
      <c r="K41" s="357"/>
      <c r="L41" s="357"/>
      <c r="M41" s="357"/>
      <c r="N41" s="357"/>
      <c r="O41" s="357"/>
      <c r="P41" s="357"/>
      <c r="Q41" s="357"/>
      <c r="R41" s="357"/>
      <c r="S41" s="357"/>
      <c r="T41" s="357"/>
      <c r="U41" s="357"/>
      <c r="V41" s="357"/>
      <c r="W41" s="357"/>
      <c r="X41" s="357"/>
      <c r="Y41" s="357"/>
      <c r="Z41" s="357"/>
      <c r="AA41" s="358"/>
      <c r="AB41" s="8"/>
      <c r="AC41" s="263" t="s">
        <v>185</v>
      </c>
      <c r="AD41" s="263"/>
      <c r="AE41" s="263"/>
      <c r="AF41" s="263"/>
      <c r="AG41" s="263"/>
      <c r="AH41" s="263"/>
      <c r="AI41" s="263"/>
      <c r="AJ41" s="263"/>
      <c r="AK41" s="263"/>
      <c r="AL41" s="263"/>
      <c r="AM41" s="263"/>
      <c r="AN41" s="263"/>
      <c r="AO41" s="263"/>
      <c r="AP41" s="263"/>
      <c r="AQ41" s="263"/>
      <c r="AR41" s="263"/>
      <c r="AS41" s="263"/>
      <c r="AT41" s="25"/>
      <c r="AU41" s="249" t="str">
        <f>IF(B51="","",B51)</f>
        <v/>
      </c>
      <c r="AV41" s="250"/>
      <c r="AW41" s="250"/>
      <c r="AX41" s="250"/>
      <c r="AY41" s="250"/>
      <c r="AZ41" s="250"/>
      <c r="BA41" s="250"/>
      <c r="BB41" s="250"/>
      <c r="BC41" s="250"/>
      <c r="BD41" s="250"/>
      <c r="BE41" s="250"/>
      <c r="BF41" s="250"/>
      <c r="BG41" s="250"/>
      <c r="BH41" s="250"/>
      <c r="BI41" s="250"/>
      <c r="BJ41" s="250"/>
      <c r="BK41" s="260" t="s">
        <v>237</v>
      </c>
      <c r="BL41" s="260"/>
      <c r="BM41" s="261"/>
      <c r="BN41" s="254"/>
      <c r="BO41" s="359" t="str">
        <f>IF(LEN($V$51)&lt;8,"",LEFT(RIGHT($V$51,8),1))</f>
        <v/>
      </c>
      <c r="BP41" s="362" t="str">
        <f>IF(LEN($V$51)&lt;7,"",LEFT(RIGHT($V$51,7),1))</f>
        <v/>
      </c>
      <c r="BQ41" s="254" t="str">
        <f>IF(LEN($V$51)&lt;6,"",LEFT(RIGHT($V$51,6),1))</f>
        <v/>
      </c>
      <c r="BR41" s="359" t="str">
        <f>IF(LEN($V$51)&lt;5,"",LEFT(RIGHT($V$51,5),1))</f>
        <v/>
      </c>
      <c r="BS41" s="365" t="str">
        <f>IF(LEN($V$51)&lt;4,"",LEFT(RIGHT($V$51,4),1))</f>
        <v/>
      </c>
      <c r="BT41" s="368" t="str">
        <f>IF(LEN($V$51)&lt;3,"",LEFT(RIGHT($V$51,3),1))</f>
        <v/>
      </c>
      <c r="BU41" s="359" t="str">
        <f>IF(LEN($V$51)&lt;2,"",LEFT(RIGHT($V$51,2),1))</f>
        <v/>
      </c>
      <c r="BV41" s="365" t="str">
        <f>IF(B51="","",IF(LEN($V$51)&lt;1,"",LEFT(RIGHT($V$51,1),1)))</f>
        <v/>
      </c>
      <c r="BW41" s="130" t="str">
        <f>IF(BB2="",
TEXT(AC50,"yymmdd")&amp;"_"&amp;TRIM(BW38)&amp;"_"&amp;TRIM(BY56),
BB2&amp;"_"&amp;TEXT(AC50,"yymmdd")&amp;"_"&amp;TRIM(BW38)&amp;"_"&amp;TRIM(BY56)
)</f>
        <v>年              月            日__</v>
      </c>
      <c r="BX41" s="131"/>
      <c r="BY41" s="131"/>
      <c r="BZ41" s="131"/>
      <c r="CA41" s="131"/>
      <c r="CB41" s="131"/>
      <c r="CC41" s="131"/>
      <c r="CD41" s="131"/>
      <c r="CE41" s="131"/>
    </row>
    <row r="42" spans="2:83" ht="17.25" customHeight="1">
      <c r="B42" s="394" t="s">
        <v>112</v>
      </c>
      <c r="C42" s="395"/>
      <c r="D42" s="395"/>
      <c r="E42" s="395"/>
      <c r="F42" s="396"/>
      <c r="G42" s="397"/>
      <c r="H42" s="398"/>
      <c r="I42" s="398"/>
      <c r="J42" s="398"/>
      <c r="K42" s="398"/>
      <c r="L42" s="398"/>
      <c r="M42" s="398"/>
      <c r="N42" s="398"/>
      <c r="O42" s="398"/>
      <c r="P42" s="398"/>
      <c r="Q42" s="398"/>
      <c r="R42" s="398"/>
      <c r="S42" s="399"/>
      <c r="T42" s="403" t="s">
        <v>113</v>
      </c>
      <c r="U42" s="404"/>
      <c r="V42" s="405" t="s">
        <v>156</v>
      </c>
      <c r="W42" s="406"/>
      <c r="X42" s="403" t="s">
        <v>114</v>
      </c>
      <c r="Y42" s="404"/>
      <c r="Z42" s="405" t="s">
        <v>156</v>
      </c>
      <c r="AA42" s="424"/>
      <c r="AB42" s="8"/>
      <c r="AC42" s="235" t="s">
        <v>118</v>
      </c>
      <c r="AD42" s="235"/>
      <c r="AE42" s="235"/>
      <c r="AF42" s="235"/>
      <c r="AG42" s="235"/>
      <c r="AH42" s="235"/>
      <c r="AI42" s="235"/>
      <c r="AJ42" s="235"/>
      <c r="AK42" s="235"/>
      <c r="AL42" s="235"/>
      <c r="AM42" s="235"/>
      <c r="AN42" s="235"/>
      <c r="AO42" s="235"/>
      <c r="AP42" s="235"/>
      <c r="AQ42" s="235"/>
      <c r="AR42" s="235"/>
      <c r="AS42" s="235"/>
      <c r="AT42" s="24"/>
      <c r="AU42" s="249"/>
      <c r="AV42" s="250"/>
      <c r="AW42" s="250"/>
      <c r="AX42" s="250"/>
      <c r="AY42" s="250"/>
      <c r="AZ42" s="250"/>
      <c r="BA42" s="250"/>
      <c r="BB42" s="250"/>
      <c r="BC42" s="250"/>
      <c r="BD42" s="250"/>
      <c r="BE42" s="250"/>
      <c r="BF42" s="250"/>
      <c r="BG42" s="250"/>
      <c r="BH42" s="250"/>
      <c r="BI42" s="250"/>
      <c r="BJ42" s="250"/>
      <c r="BK42" s="260"/>
      <c r="BL42" s="260"/>
      <c r="BM42" s="261"/>
      <c r="BN42" s="255"/>
      <c r="BO42" s="360"/>
      <c r="BP42" s="363"/>
      <c r="BQ42" s="255"/>
      <c r="BR42" s="360"/>
      <c r="BS42" s="366"/>
      <c r="BT42" s="369"/>
      <c r="BU42" s="360"/>
      <c r="BV42" s="366"/>
      <c r="BW42" s="132"/>
      <c r="BX42" s="133"/>
      <c r="BY42" s="133"/>
      <c r="BZ42" s="133"/>
      <c r="CA42" s="133"/>
      <c r="CB42" s="133"/>
      <c r="CC42" s="133"/>
      <c r="CD42" s="133"/>
      <c r="CE42" s="133"/>
    </row>
    <row r="43" spans="2:83" ht="17.25" customHeight="1">
      <c r="B43" s="372"/>
      <c r="C43" s="174"/>
      <c r="D43" s="174"/>
      <c r="E43" s="174"/>
      <c r="F43" s="272"/>
      <c r="G43" s="400"/>
      <c r="H43" s="401"/>
      <c r="I43" s="401"/>
      <c r="J43" s="401"/>
      <c r="K43" s="401"/>
      <c r="L43" s="401"/>
      <c r="M43" s="401"/>
      <c r="N43" s="401"/>
      <c r="O43" s="401"/>
      <c r="P43" s="401"/>
      <c r="Q43" s="401"/>
      <c r="R43" s="401"/>
      <c r="S43" s="402"/>
      <c r="T43" s="215"/>
      <c r="U43" s="217"/>
      <c r="V43" s="407"/>
      <c r="W43" s="408"/>
      <c r="X43" s="215"/>
      <c r="Y43" s="217"/>
      <c r="Z43" s="407"/>
      <c r="AA43" s="425"/>
      <c r="AB43" s="7"/>
      <c r="AC43" s="235"/>
      <c r="AD43" s="235"/>
      <c r="AE43" s="235"/>
      <c r="AF43" s="235"/>
      <c r="AG43" s="235"/>
      <c r="AH43" s="235"/>
      <c r="AI43" s="235"/>
      <c r="AJ43" s="235"/>
      <c r="AK43" s="235"/>
      <c r="AL43" s="235"/>
      <c r="AM43" s="235"/>
      <c r="AN43" s="235"/>
      <c r="AO43" s="235"/>
      <c r="AP43" s="235"/>
      <c r="AQ43" s="235"/>
      <c r="AR43" s="235"/>
      <c r="AS43" s="235"/>
      <c r="AT43" s="24"/>
      <c r="AU43" s="249"/>
      <c r="AV43" s="250"/>
      <c r="AW43" s="250"/>
      <c r="AX43" s="250"/>
      <c r="AY43" s="250"/>
      <c r="AZ43" s="250"/>
      <c r="BA43" s="250"/>
      <c r="BB43" s="250"/>
      <c r="BC43" s="250"/>
      <c r="BD43" s="250"/>
      <c r="BE43" s="250"/>
      <c r="BF43" s="250"/>
      <c r="BG43" s="250"/>
      <c r="BH43" s="250"/>
      <c r="BI43" s="250"/>
      <c r="BJ43" s="250"/>
      <c r="BK43" s="260"/>
      <c r="BL43" s="260"/>
      <c r="BM43" s="261"/>
      <c r="BN43" s="256"/>
      <c r="BO43" s="361"/>
      <c r="BP43" s="364"/>
      <c r="BQ43" s="256"/>
      <c r="BR43" s="361"/>
      <c r="BS43" s="367"/>
      <c r="BT43" s="370"/>
      <c r="BU43" s="361"/>
      <c r="BV43" s="367"/>
      <c r="BW43" s="132"/>
      <c r="BX43" s="133"/>
      <c r="BY43" s="133"/>
      <c r="BZ43" s="133"/>
      <c r="CA43" s="133"/>
      <c r="CB43" s="133"/>
      <c r="CC43" s="133"/>
      <c r="CD43" s="133"/>
      <c r="CE43" s="133"/>
    </row>
    <row r="44" spans="2:83" ht="17.25" customHeight="1">
      <c r="B44" s="394" t="s">
        <v>104</v>
      </c>
      <c r="C44" s="395"/>
      <c r="D44" s="395"/>
      <c r="E44" s="395"/>
      <c r="F44" s="396"/>
      <c r="G44" s="418"/>
      <c r="H44" s="419"/>
      <c r="I44" s="419"/>
      <c r="J44" s="419"/>
      <c r="K44" s="419"/>
      <c r="L44" s="419"/>
      <c r="M44" s="419"/>
      <c r="N44" s="419"/>
      <c r="O44" s="419"/>
      <c r="P44" s="419"/>
      <c r="Q44" s="419"/>
      <c r="R44" s="419"/>
      <c r="S44" s="419"/>
      <c r="T44" s="419"/>
      <c r="U44" s="419"/>
      <c r="V44" s="419"/>
      <c r="W44" s="419"/>
      <c r="X44" s="419"/>
      <c r="Y44" s="419"/>
      <c r="Z44" s="419"/>
      <c r="AA44" s="420"/>
      <c r="AB44" s="8"/>
      <c r="AD44" s="267" t="s">
        <v>119</v>
      </c>
      <c r="AE44" s="267"/>
      <c r="AF44" s="267"/>
      <c r="AG44" s="267"/>
      <c r="AH44" s="267"/>
      <c r="AI44" s="267" t="str">
        <f>IF(ACCESS貼付用!D3="","",CONCATENATE(LEFT(ACCESS貼付用!D3,1),"-",RIGHT(ACCESS貼付用!D3,6)))</f>
        <v/>
      </c>
      <c r="AJ44" s="267"/>
      <c r="AK44" s="267"/>
      <c r="AL44" s="267"/>
      <c r="AM44" s="267"/>
      <c r="AN44" s="267"/>
      <c r="AO44" s="267"/>
      <c r="AP44" s="267"/>
      <c r="AQ44" s="259" t="s">
        <v>120</v>
      </c>
      <c r="AU44" s="249" t="str">
        <f>IF(B53="","",B53)</f>
        <v/>
      </c>
      <c r="AV44" s="250"/>
      <c r="AW44" s="250"/>
      <c r="AX44" s="250"/>
      <c r="AY44" s="250"/>
      <c r="AZ44" s="250"/>
      <c r="BA44" s="250"/>
      <c r="BB44" s="250"/>
      <c r="BC44" s="250"/>
      <c r="BD44" s="250"/>
      <c r="BE44" s="250"/>
      <c r="BF44" s="250"/>
      <c r="BG44" s="250"/>
      <c r="BH44" s="250"/>
      <c r="BI44" s="250"/>
      <c r="BJ44" s="250"/>
      <c r="BK44" s="260" t="s">
        <v>237</v>
      </c>
      <c r="BL44" s="260"/>
      <c r="BM44" s="261"/>
      <c r="BN44" s="254"/>
      <c r="BO44" s="359" t="str">
        <f>IF(LEN($V$53)&lt;8,"",LEFT(RIGHT($V$53,8),1))</f>
        <v/>
      </c>
      <c r="BP44" s="362" t="str">
        <f>IF(LEN($V$53)&lt;7,"",LEFT(RIGHT($V$53,7),1))</f>
        <v/>
      </c>
      <c r="BQ44" s="254" t="str">
        <f>IF(LEN($V$53)&lt;6,"",LEFT(RIGHT($V$53,6),1))</f>
        <v/>
      </c>
      <c r="BR44" s="359" t="str">
        <f>IF(LEN($V$53)&lt;5,"",LEFT(RIGHT($V$53,5),1))</f>
        <v/>
      </c>
      <c r="BS44" s="365" t="str">
        <f>IF(LEN($V$53)&lt;4,"",LEFT(RIGHT($V$53,4),1))</f>
        <v/>
      </c>
      <c r="BT44" s="368" t="str">
        <f>IF(LEN($V$53)&lt;3,"",LEFT(RIGHT($V$53,3),1))</f>
        <v/>
      </c>
      <c r="BU44" s="359" t="str">
        <f>IF(LEN($V$53)&lt;2,"",LEFT(RIGHT($V$53,2),1))</f>
        <v/>
      </c>
      <c r="BV44" s="365" t="str">
        <f>IF(B53="","",IF(LEN($V$53)&lt;BV461,"",LEFT(RIGHT($V$53,1),1)))</f>
        <v/>
      </c>
      <c r="BW44" s="132"/>
      <c r="BX44" s="133"/>
      <c r="BY44" s="133"/>
      <c r="BZ44" s="133"/>
      <c r="CA44" s="133"/>
      <c r="CB44" s="133"/>
      <c r="CC44" s="133"/>
      <c r="CD44" s="133"/>
      <c r="CE44" s="133"/>
    </row>
    <row r="45" spans="2:83" ht="17.25" customHeight="1" thickBot="1">
      <c r="B45" s="415"/>
      <c r="C45" s="416"/>
      <c r="D45" s="416"/>
      <c r="E45" s="416"/>
      <c r="F45" s="417"/>
      <c r="G45" s="421"/>
      <c r="H45" s="422"/>
      <c r="I45" s="422"/>
      <c r="J45" s="422"/>
      <c r="K45" s="422"/>
      <c r="L45" s="422"/>
      <c r="M45" s="422"/>
      <c r="N45" s="422"/>
      <c r="O45" s="422"/>
      <c r="P45" s="422"/>
      <c r="Q45" s="422"/>
      <c r="R45" s="422"/>
      <c r="S45" s="422"/>
      <c r="T45" s="422"/>
      <c r="U45" s="422"/>
      <c r="V45" s="422"/>
      <c r="W45" s="422"/>
      <c r="X45" s="422"/>
      <c r="Y45" s="422"/>
      <c r="Z45" s="422"/>
      <c r="AA45" s="423"/>
      <c r="AB45" s="8"/>
      <c r="AD45" s="267"/>
      <c r="AE45" s="267"/>
      <c r="AF45" s="267"/>
      <c r="AG45" s="267"/>
      <c r="AH45" s="267"/>
      <c r="AI45" s="267"/>
      <c r="AJ45" s="267"/>
      <c r="AK45" s="267"/>
      <c r="AL45" s="267"/>
      <c r="AM45" s="267"/>
      <c r="AN45" s="267"/>
      <c r="AO45" s="267"/>
      <c r="AP45" s="267"/>
      <c r="AQ45" s="259"/>
      <c r="AU45" s="249"/>
      <c r="AV45" s="250"/>
      <c r="AW45" s="250"/>
      <c r="AX45" s="250"/>
      <c r="AY45" s="250"/>
      <c r="AZ45" s="250"/>
      <c r="BA45" s="250"/>
      <c r="BB45" s="250"/>
      <c r="BC45" s="250"/>
      <c r="BD45" s="250"/>
      <c r="BE45" s="250"/>
      <c r="BF45" s="250"/>
      <c r="BG45" s="250"/>
      <c r="BH45" s="250"/>
      <c r="BI45" s="250"/>
      <c r="BJ45" s="250"/>
      <c r="BK45" s="260"/>
      <c r="BL45" s="260"/>
      <c r="BM45" s="261"/>
      <c r="BN45" s="255"/>
      <c r="BO45" s="360"/>
      <c r="BP45" s="363"/>
      <c r="BQ45" s="255"/>
      <c r="BR45" s="360"/>
      <c r="BS45" s="366"/>
      <c r="BT45" s="369"/>
      <c r="BU45" s="360"/>
      <c r="BV45" s="366"/>
      <c r="BW45" s="132"/>
      <c r="BX45" s="133"/>
      <c r="BY45" s="133"/>
      <c r="BZ45" s="133"/>
      <c r="CA45" s="133"/>
      <c r="CB45" s="133"/>
      <c r="CC45" s="133"/>
      <c r="CD45" s="133"/>
      <c r="CE45" s="133"/>
    </row>
    <row r="46" spans="2:83" ht="17.25" customHeight="1" thickBot="1">
      <c r="B46" s="7"/>
      <c r="C46" s="7"/>
      <c r="D46" s="19"/>
      <c r="E46" s="7"/>
      <c r="F46" s="7"/>
      <c r="G46" s="7"/>
      <c r="H46" s="7"/>
      <c r="I46" s="7"/>
      <c r="J46" s="7"/>
      <c r="K46" s="7"/>
      <c r="L46" s="7"/>
      <c r="M46" s="7"/>
      <c r="N46" s="7"/>
      <c r="O46" s="7"/>
      <c r="P46" s="7"/>
      <c r="Q46" s="7"/>
      <c r="R46" s="7"/>
      <c r="S46" s="7"/>
      <c r="T46" s="7"/>
      <c r="U46" s="7"/>
      <c r="V46" s="7"/>
      <c r="W46" s="7"/>
      <c r="X46" s="7"/>
      <c r="Y46" s="7"/>
      <c r="Z46" s="7"/>
      <c r="AA46" s="7"/>
      <c r="AB46" s="8"/>
      <c r="AC46" s="264" t="s">
        <v>136</v>
      </c>
      <c r="AD46" s="264"/>
      <c r="AE46" s="264"/>
      <c r="AF46" s="264"/>
      <c r="AG46" s="264"/>
      <c r="AH46" s="264"/>
      <c r="AI46" s="264"/>
      <c r="AJ46" s="264"/>
      <c r="AK46" s="264"/>
      <c r="AL46" s="264"/>
      <c r="AM46" s="264"/>
      <c r="AN46" s="264"/>
      <c r="AO46" s="264"/>
      <c r="AP46" s="264"/>
      <c r="AQ46" s="264"/>
      <c r="AR46" s="264"/>
      <c r="AS46" s="264"/>
      <c r="AT46" s="80"/>
      <c r="AU46" s="249"/>
      <c r="AV46" s="250"/>
      <c r="AW46" s="250"/>
      <c r="AX46" s="250"/>
      <c r="AY46" s="250"/>
      <c r="AZ46" s="250"/>
      <c r="BA46" s="250"/>
      <c r="BB46" s="250"/>
      <c r="BC46" s="250"/>
      <c r="BD46" s="250"/>
      <c r="BE46" s="250"/>
      <c r="BF46" s="250"/>
      <c r="BG46" s="250"/>
      <c r="BH46" s="250"/>
      <c r="BI46" s="250"/>
      <c r="BJ46" s="250"/>
      <c r="BK46" s="260"/>
      <c r="BL46" s="260"/>
      <c r="BM46" s="261"/>
      <c r="BN46" s="256"/>
      <c r="BO46" s="361"/>
      <c r="BP46" s="364"/>
      <c r="BQ46" s="256"/>
      <c r="BR46" s="361"/>
      <c r="BS46" s="367"/>
      <c r="BT46" s="370"/>
      <c r="BU46" s="361"/>
      <c r="BV46" s="367"/>
      <c r="BW46" s="132"/>
      <c r="BX46" s="133"/>
      <c r="BY46" s="133"/>
      <c r="BZ46" s="133"/>
      <c r="CA46" s="133"/>
      <c r="CB46" s="133"/>
      <c r="CC46" s="133"/>
      <c r="CD46" s="133"/>
      <c r="CE46" s="133"/>
    </row>
    <row r="47" spans="2:83" ht="17.25" customHeight="1">
      <c r="B47" s="383" t="s">
        <v>137</v>
      </c>
      <c r="C47" s="384"/>
      <c r="D47" s="384"/>
      <c r="E47" s="384"/>
      <c r="F47" s="384"/>
      <c r="G47" s="384"/>
      <c r="H47" s="384"/>
      <c r="I47" s="384"/>
      <c r="J47" s="384"/>
      <c r="K47" s="384"/>
      <c r="L47" s="384"/>
      <c r="M47" s="384"/>
      <c r="N47" s="384"/>
      <c r="O47" s="384"/>
      <c r="P47" s="384"/>
      <c r="Q47" s="384"/>
      <c r="R47" s="384"/>
      <c r="S47" s="384"/>
      <c r="T47" s="14"/>
      <c r="U47" s="15"/>
      <c r="V47" s="387" t="s">
        <v>122</v>
      </c>
      <c r="W47" s="274"/>
      <c r="X47" s="274"/>
      <c r="Y47" s="274"/>
      <c r="Z47" s="274"/>
      <c r="AA47" s="388"/>
      <c r="AB47" s="8"/>
      <c r="AC47" s="264"/>
      <c r="AD47" s="264"/>
      <c r="AE47" s="264"/>
      <c r="AF47" s="264"/>
      <c r="AG47" s="264"/>
      <c r="AH47" s="264"/>
      <c r="AI47" s="264"/>
      <c r="AJ47" s="264"/>
      <c r="AK47" s="264"/>
      <c r="AL47" s="264"/>
      <c r="AM47" s="264"/>
      <c r="AN47" s="264"/>
      <c r="AO47" s="264"/>
      <c r="AP47" s="264"/>
      <c r="AQ47" s="264"/>
      <c r="AR47" s="264"/>
      <c r="AS47" s="264"/>
      <c r="AT47" s="80"/>
      <c r="AU47" s="249" t="str">
        <f>IF(B55="","",B55)</f>
        <v/>
      </c>
      <c r="AV47" s="250"/>
      <c r="AW47" s="250"/>
      <c r="AX47" s="250"/>
      <c r="AY47" s="250"/>
      <c r="AZ47" s="250"/>
      <c r="BA47" s="250"/>
      <c r="BB47" s="250"/>
      <c r="BC47" s="250"/>
      <c r="BD47" s="250"/>
      <c r="BE47" s="250"/>
      <c r="BF47" s="250"/>
      <c r="BG47" s="250"/>
      <c r="BH47" s="250"/>
      <c r="BI47" s="250"/>
      <c r="BJ47" s="250"/>
      <c r="BK47" s="260" t="s">
        <v>237</v>
      </c>
      <c r="BL47" s="260"/>
      <c r="BM47" s="261"/>
      <c r="BN47" s="254"/>
      <c r="BO47" s="359" t="str">
        <f>IF(LEN($V$55)&lt;8,"",LEFT(RIGHT($V$55,8),1))</f>
        <v/>
      </c>
      <c r="BP47" s="362" t="str">
        <f>IF(LEN($V$55)&lt;7,"",LEFT(RIGHT($V$55,7),1))</f>
        <v/>
      </c>
      <c r="BQ47" s="254" t="str">
        <f>IF(LEN($V$55)&lt;6,"",LEFT(RIGHT($V$55,6),1))</f>
        <v/>
      </c>
      <c r="BR47" s="359" t="str">
        <f>IF(LEN($V$55)&lt;5,"",LEFT(RIGHT($V$55,5),1))</f>
        <v/>
      </c>
      <c r="BS47" s="365" t="str">
        <f>IF(LEN($V$55)&lt;4,"",LEFT(RIGHT($V$55,4),1))</f>
        <v/>
      </c>
      <c r="BT47" s="368" t="str">
        <f>IF(LEN($V$55)&lt;3,"",LEFT(RIGHT($V$55,3),1))</f>
        <v/>
      </c>
      <c r="BU47" s="359" t="str">
        <f>IF(LEN($V$55)&lt;2,"",LEFT(RIGHT($V$55,2),1))</f>
        <v/>
      </c>
      <c r="BV47" s="365" t="str">
        <f>IF(B55="","",IF(LEN($V$55)&lt;1,"",LEFT(RIGHT($V$55,1),1)))</f>
        <v/>
      </c>
      <c r="BW47" s="134"/>
      <c r="BX47" s="135"/>
      <c r="BY47" s="135"/>
      <c r="BZ47" s="135"/>
      <c r="CA47" s="135"/>
      <c r="CB47" s="135"/>
      <c r="CC47" s="135"/>
      <c r="CD47" s="135"/>
      <c r="CE47" s="135"/>
    </row>
    <row r="48" spans="2:83" ht="17.25" customHeight="1">
      <c r="B48" s="385"/>
      <c r="C48" s="386"/>
      <c r="D48" s="386"/>
      <c r="E48" s="386"/>
      <c r="F48" s="386"/>
      <c r="G48" s="386"/>
      <c r="H48" s="386"/>
      <c r="I48" s="386"/>
      <c r="J48" s="386"/>
      <c r="K48" s="386"/>
      <c r="L48" s="386"/>
      <c r="M48" s="386"/>
      <c r="N48" s="386"/>
      <c r="O48" s="386"/>
      <c r="P48" s="386"/>
      <c r="Q48" s="386"/>
      <c r="R48" s="386"/>
      <c r="S48" s="386"/>
      <c r="T48" s="16"/>
      <c r="U48" s="17"/>
      <c r="V48" s="389"/>
      <c r="W48" s="390"/>
      <c r="X48" s="390"/>
      <c r="Y48" s="390"/>
      <c r="Z48" s="390"/>
      <c r="AA48" s="391"/>
      <c r="AB48" s="8"/>
      <c r="AC48" s="264"/>
      <c r="AD48" s="264"/>
      <c r="AE48" s="264"/>
      <c r="AF48" s="264"/>
      <c r="AG48" s="264"/>
      <c r="AH48" s="264"/>
      <c r="AI48" s="264"/>
      <c r="AJ48" s="264"/>
      <c r="AK48" s="264"/>
      <c r="AL48" s="264"/>
      <c r="AM48" s="264"/>
      <c r="AN48" s="264"/>
      <c r="AO48" s="264"/>
      <c r="AP48" s="264"/>
      <c r="AQ48" s="264"/>
      <c r="AR48" s="264"/>
      <c r="AS48" s="264"/>
      <c r="AT48" s="80"/>
      <c r="AU48" s="249"/>
      <c r="AV48" s="250"/>
      <c r="AW48" s="250"/>
      <c r="AX48" s="250"/>
      <c r="AY48" s="250"/>
      <c r="AZ48" s="250"/>
      <c r="BA48" s="250"/>
      <c r="BB48" s="250"/>
      <c r="BC48" s="250"/>
      <c r="BD48" s="250"/>
      <c r="BE48" s="250"/>
      <c r="BF48" s="250"/>
      <c r="BG48" s="250"/>
      <c r="BH48" s="250"/>
      <c r="BI48" s="250"/>
      <c r="BJ48" s="250"/>
      <c r="BK48" s="260"/>
      <c r="BL48" s="260"/>
      <c r="BM48" s="261"/>
      <c r="BN48" s="255"/>
      <c r="BO48" s="360"/>
      <c r="BP48" s="363"/>
      <c r="BQ48" s="255"/>
      <c r="BR48" s="360"/>
      <c r="BS48" s="366"/>
      <c r="BT48" s="369"/>
      <c r="BU48" s="360"/>
      <c r="BV48" s="366"/>
      <c r="BW48" s="134"/>
      <c r="BX48" s="135"/>
      <c r="BY48" s="135"/>
      <c r="BZ48" s="135"/>
      <c r="CA48" s="135"/>
      <c r="CB48" s="135"/>
      <c r="CC48" s="135"/>
      <c r="CD48" s="135"/>
      <c r="CE48" s="135"/>
    </row>
    <row r="49" spans="2:83" ht="17.25" customHeight="1">
      <c r="B49" s="409"/>
      <c r="C49" s="410"/>
      <c r="D49" s="410"/>
      <c r="E49" s="410"/>
      <c r="F49" s="410"/>
      <c r="G49" s="410"/>
      <c r="H49" s="410"/>
      <c r="I49" s="410"/>
      <c r="J49" s="410"/>
      <c r="K49" s="410"/>
      <c r="L49" s="410"/>
      <c r="M49" s="410"/>
      <c r="N49" s="410"/>
      <c r="O49" s="410"/>
      <c r="P49" s="410"/>
      <c r="Q49" s="410"/>
      <c r="R49" s="410"/>
      <c r="S49" s="410"/>
      <c r="T49" s="410"/>
      <c r="U49" s="411"/>
      <c r="V49" s="426"/>
      <c r="W49" s="427"/>
      <c r="X49" s="427"/>
      <c r="Y49" s="427"/>
      <c r="Z49" s="427"/>
      <c r="AA49" s="392" t="s">
        <v>138</v>
      </c>
      <c r="AB49" s="7"/>
      <c r="AC49" s="264"/>
      <c r="AD49" s="264"/>
      <c r="AE49" s="264"/>
      <c r="AF49" s="264"/>
      <c r="AG49" s="264"/>
      <c r="AH49" s="264"/>
      <c r="AI49" s="264"/>
      <c r="AJ49" s="264"/>
      <c r="AK49" s="264"/>
      <c r="AL49" s="264"/>
      <c r="AM49" s="264"/>
      <c r="AN49" s="264"/>
      <c r="AO49" s="264"/>
      <c r="AP49" s="264"/>
      <c r="AQ49" s="264"/>
      <c r="AR49" s="264"/>
      <c r="AS49" s="264"/>
      <c r="AT49" s="80"/>
      <c r="AU49" s="249"/>
      <c r="AV49" s="250"/>
      <c r="AW49" s="250"/>
      <c r="AX49" s="250"/>
      <c r="AY49" s="250"/>
      <c r="AZ49" s="250"/>
      <c r="BA49" s="250"/>
      <c r="BB49" s="250"/>
      <c r="BC49" s="250"/>
      <c r="BD49" s="250"/>
      <c r="BE49" s="250"/>
      <c r="BF49" s="250"/>
      <c r="BG49" s="250"/>
      <c r="BH49" s="250"/>
      <c r="BI49" s="250"/>
      <c r="BJ49" s="250"/>
      <c r="BK49" s="260"/>
      <c r="BL49" s="260"/>
      <c r="BM49" s="261"/>
      <c r="BN49" s="256"/>
      <c r="BO49" s="361"/>
      <c r="BP49" s="364"/>
      <c r="BQ49" s="256"/>
      <c r="BR49" s="361"/>
      <c r="BS49" s="367"/>
      <c r="BT49" s="370"/>
      <c r="BU49" s="361"/>
      <c r="BV49" s="367"/>
      <c r="BW49" s="134"/>
      <c r="BX49" s="135"/>
      <c r="BY49" s="135"/>
      <c r="BZ49" s="135"/>
      <c r="CA49" s="135"/>
      <c r="CB49" s="135"/>
      <c r="CC49" s="135"/>
      <c r="CD49" s="135"/>
      <c r="CE49" s="135"/>
    </row>
    <row r="50" spans="2:83" ht="17.25" customHeight="1">
      <c r="B50" s="412"/>
      <c r="C50" s="413"/>
      <c r="D50" s="413"/>
      <c r="E50" s="413"/>
      <c r="F50" s="413"/>
      <c r="G50" s="413"/>
      <c r="H50" s="413"/>
      <c r="I50" s="413"/>
      <c r="J50" s="413"/>
      <c r="K50" s="413"/>
      <c r="L50" s="413"/>
      <c r="M50" s="413"/>
      <c r="N50" s="413"/>
      <c r="O50" s="413"/>
      <c r="P50" s="413"/>
      <c r="Q50" s="413"/>
      <c r="R50" s="413"/>
      <c r="S50" s="413"/>
      <c r="T50" s="413"/>
      <c r="U50" s="414"/>
      <c r="V50" s="428"/>
      <c r="W50" s="429"/>
      <c r="X50" s="429"/>
      <c r="Y50" s="429"/>
      <c r="Z50" s="429"/>
      <c r="AA50" s="393"/>
      <c r="AB50" s="7"/>
      <c r="AC50" s="146" t="str">
        <f>IF(ACCESS貼付用!AH3="","年              月            日",ACCESS貼付用!AH3)</f>
        <v>年              月            日</v>
      </c>
      <c r="AD50" s="146"/>
      <c r="AE50" s="146"/>
      <c r="AF50" s="146"/>
      <c r="AG50" s="146"/>
      <c r="AH50" s="146"/>
      <c r="AI50" s="146"/>
      <c r="AJ50" s="146"/>
      <c r="AK50" s="146"/>
      <c r="AL50" s="146"/>
      <c r="AM50" s="146"/>
      <c r="AN50" s="146"/>
      <c r="AO50" s="146"/>
      <c r="AP50" s="146"/>
      <c r="AQ50" s="146"/>
      <c r="AR50" s="83"/>
      <c r="AS50" s="83"/>
      <c r="AU50" s="81"/>
      <c r="AV50" s="81"/>
      <c r="AW50" s="81"/>
      <c r="AX50" s="81"/>
      <c r="AY50" s="81"/>
      <c r="AZ50" s="81"/>
      <c r="BA50" s="81"/>
      <c r="BB50" s="81"/>
      <c r="BC50" s="81"/>
      <c r="BD50" s="81"/>
      <c r="BE50" s="81"/>
      <c r="BF50" s="81"/>
      <c r="BG50" s="81"/>
      <c r="BH50" s="81"/>
      <c r="BJ50" s="432" t="s">
        <v>124</v>
      </c>
      <c r="BK50" s="433"/>
      <c r="BL50" s="433"/>
      <c r="BM50" s="434"/>
      <c r="BN50" s="254"/>
      <c r="BO50" s="359" t="str">
        <f>IF(LEN($V$57)&lt;8,"",LEFT(RIGHT($V$57,8),1))</f>
        <v/>
      </c>
      <c r="BP50" s="362" t="str">
        <f>IF(LEN($V$57)&lt;7,"",LEFT(RIGHT($V$57,7),1))</f>
        <v/>
      </c>
      <c r="BQ50" s="254" t="str">
        <f>IF(LEN($V$57)&lt;6,"",LEFT(RIGHT($V$57,6),1))</f>
        <v/>
      </c>
      <c r="BR50" s="359" t="str">
        <f>IF(LEN($V$57)&lt;5,"",LEFT(RIGHT($V$57,5),1))</f>
        <v/>
      </c>
      <c r="BS50" s="365" t="str">
        <f>IF(LEN($V$57)&lt;4,"",LEFT(RIGHT($V$57,4),1))</f>
        <v/>
      </c>
      <c r="BT50" s="368" t="str">
        <f>IF(LEN($V$57)&lt;3,"",LEFT(RIGHT($V$57,3),1))</f>
        <v/>
      </c>
      <c r="BU50" s="359" t="str">
        <f>IF(LEN($V$57)&lt;2,"",LEFT(RIGHT($V$57,2),1))</f>
        <v/>
      </c>
      <c r="BV50" s="365" t="str">
        <f>IF(LEN($V$57)&lt;1,"",LEFT(RIGHT($V$57,1),1))</f>
        <v/>
      </c>
      <c r="BW50" s="134"/>
      <c r="BX50" s="135"/>
      <c r="BY50" s="135"/>
      <c r="BZ50" s="135"/>
      <c r="CA50" s="135"/>
      <c r="CB50" s="135"/>
      <c r="CC50" s="135"/>
      <c r="CD50" s="135"/>
      <c r="CE50" s="135"/>
    </row>
    <row r="51" spans="2:83" ht="17.25" customHeight="1">
      <c r="B51" s="409"/>
      <c r="C51" s="410"/>
      <c r="D51" s="410"/>
      <c r="E51" s="410"/>
      <c r="F51" s="410"/>
      <c r="G51" s="410"/>
      <c r="H51" s="410"/>
      <c r="I51" s="410"/>
      <c r="J51" s="410"/>
      <c r="K51" s="410"/>
      <c r="L51" s="410"/>
      <c r="M51" s="410"/>
      <c r="N51" s="410"/>
      <c r="O51" s="410"/>
      <c r="P51" s="410"/>
      <c r="Q51" s="410"/>
      <c r="R51" s="410"/>
      <c r="S51" s="410"/>
      <c r="T51" s="410"/>
      <c r="U51" s="411"/>
      <c r="V51" s="426"/>
      <c r="W51" s="427"/>
      <c r="X51" s="427"/>
      <c r="Y51" s="427"/>
      <c r="Z51" s="427"/>
      <c r="AA51" s="392" t="s">
        <v>138</v>
      </c>
      <c r="AB51" s="7"/>
      <c r="AC51" s="146"/>
      <c r="AD51" s="146"/>
      <c r="AE51" s="146"/>
      <c r="AF51" s="146"/>
      <c r="AG51" s="146"/>
      <c r="AH51" s="146"/>
      <c r="AI51" s="146"/>
      <c r="AJ51" s="146"/>
      <c r="AK51" s="146"/>
      <c r="AL51" s="146"/>
      <c r="AM51" s="146"/>
      <c r="AN51" s="146"/>
      <c r="AO51" s="146"/>
      <c r="AP51" s="146"/>
      <c r="AQ51" s="146"/>
      <c r="AR51" s="83"/>
      <c r="AS51" s="83"/>
      <c r="AU51" s="257" t="s">
        <v>310</v>
      </c>
      <c r="AV51" s="257"/>
      <c r="AW51" s="257"/>
      <c r="AX51" s="257"/>
      <c r="AY51" s="257"/>
      <c r="AZ51" s="257"/>
      <c r="BA51" s="257"/>
      <c r="BB51" s="257" t="s">
        <v>311</v>
      </c>
      <c r="BC51" s="257"/>
      <c r="BD51" s="257"/>
      <c r="BE51" s="257"/>
      <c r="BF51" s="257"/>
      <c r="BG51" s="257"/>
      <c r="BH51" s="257"/>
      <c r="BJ51" s="432"/>
      <c r="BK51" s="433"/>
      <c r="BL51" s="433"/>
      <c r="BM51" s="434"/>
      <c r="BN51" s="255"/>
      <c r="BO51" s="360"/>
      <c r="BP51" s="363"/>
      <c r="BQ51" s="255"/>
      <c r="BR51" s="360"/>
      <c r="BS51" s="366"/>
      <c r="BT51" s="369"/>
      <c r="BU51" s="360"/>
      <c r="BV51" s="366"/>
      <c r="BW51" s="134"/>
      <c r="BX51" s="135"/>
      <c r="BY51" s="135"/>
      <c r="BZ51" s="135"/>
      <c r="CA51" s="135"/>
      <c r="CB51" s="135"/>
      <c r="CC51" s="135"/>
      <c r="CD51" s="135"/>
      <c r="CE51" s="135"/>
    </row>
    <row r="52" spans="2:83" ht="17.25" customHeight="1">
      <c r="B52" s="412"/>
      <c r="C52" s="413"/>
      <c r="D52" s="413"/>
      <c r="E52" s="413"/>
      <c r="F52" s="413"/>
      <c r="G52" s="413"/>
      <c r="H52" s="413"/>
      <c r="I52" s="413"/>
      <c r="J52" s="413"/>
      <c r="K52" s="413"/>
      <c r="L52" s="413"/>
      <c r="M52" s="413"/>
      <c r="N52" s="413"/>
      <c r="O52" s="413"/>
      <c r="P52" s="413"/>
      <c r="Q52" s="413"/>
      <c r="R52" s="413"/>
      <c r="S52" s="413"/>
      <c r="T52" s="413"/>
      <c r="U52" s="414"/>
      <c r="V52" s="428"/>
      <c r="W52" s="429"/>
      <c r="X52" s="429"/>
      <c r="Y52" s="429"/>
      <c r="Z52" s="429"/>
      <c r="AA52" s="393"/>
      <c r="AB52" s="7"/>
      <c r="AC52" s="265" t="s">
        <v>125</v>
      </c>
      <c r="AD52" s="265"/>
      <c r="AE52" s="265"/>
      <c r="AF52" s="265"/>
      <c r="AG52" s="265"/>
      <c r="AH52" s="265"/>
      <c r="AI52" s="265"/>
      <c r="AJ52" s="265"/>
      <c r="AK52" s="265"/>
      <c r="AL52" s="265"/>
      <c r="AM52" s="265"/>
      <c r="AN52" s="265"/>
      <c r="AO52" s="265"/>
      <c r="AP52" s="265"/>
      <c r="AQ52" s="265"/>
      <c r="AR52" s="265"/>
      <c r="AS52" s="265"/>
      <c r="AT52" s="26"/>
      <c r="AU52" s="258"/>
      <c r="AV52" s="258"/>
      <c r="AW52" s="258"/>
      <c r="AX52" s="258"/>
      <c r="AY52" s="258"/>
      <c r="AZ52" s="258"/>
      <c r="BA52" s="258"/>
      <c r="BB52" s="258"/>
      <c r="BC52" s="258"/>
      <c r="BD52" s="258"/>
      <c r="BE52" s="258"/>
      <c r="BF52" s="258"/>
      <c r="BG52" s="258"/>
      <c r="BH52" s="258"/>
      <c r="BJ52" s="432"/>
      <c r="BK52" s="433"/>
      <c r="BL52" s="433"/>
      <c r="BM52" s="434"/>
      <c r="BN52" s="256"/>
      <c r="BO52" s="361"/>
      <c r="BP52" s="364"/>
      <c r="BQ52" s="256"/>
      <c r="BR52" s="361"/>
      <c r="BS52" s="367"/>
      <c r="BT52" s="370"/>
      <c r="BU52" s="361"/>
      <c r="BV52" s="367"/>
      <c r="BW52" s="136"/>
      <c r="BX52" s="137"/>
      <c r="BY52" s="137"/>
      <c r="BZ52" s="137"/>
      <c r="CA52" s="137"/>
      <c r="CB52" s="137"/>
      <c r="CC52" s="137"/>
      <c r="CD52" s="137"/>
      <c r="CE52" s="137"/>
    </row>
    <row r="53" spans="2:83" ht="17.25" customHeight="1">
      <c r="B53" s="409"/>
      <c r="C53" s="410"/>
      <c r="D53" s="410"/>
      <c r="E53" s="410"/>
      <c r="F53" s="410"/>
      <c r="G53" s="410"/>
      <c r="H53" s="410"/>
      <c r="I53" s="410"/>
      <c r="J53" s="410"/>
      <c r="K53" s="410"/>
      <c r="L53" s="410"/>
      <c r="M53" s="410"/>
      <c r="N53" s="410"/>
      <c r="O53" s="410"/>
      <c r="P53" s="410"/>
      <c r="Q53" s="410"/>
      <c r="R53" s="410"/>
      <c r="S53" s="410"/>
      <c r="T53" s="410"/>
      <c r="U53" s="411"/>
      <c r="V53" s="426"/>
      <c r="W53" s="427"/>
      <c r="X53" s="427"/>
      <c r="Y53" s="427"/>
      <c r="Z53" s="427"/>
      <c r="AA53" s="392" t="s">
        <v>138</v>
      </c>
      <c r="AB53" s="7"/>
      <c r="AC53" s="266"/>
      <c r="AD53" s="266"/>
      <c r="AE53" s="266"/>
      <c r="AF53" s="266"/>
      <c r="AG53" s="266"/>
      <c r="AH53" s="266"/>
      <c r="AI53" s="266"/>
      <c r="AJ53" s="266"/>
      <c r="AK53" s="266"/>
      <c r="AL53" s="266"/>
      <c r="AM53" s="266"/>
      <c r="AN53" s="266"/>
      <c r="AO53" s="266"/>
      <c r="AP53" s="266"/>
      <c r="AQ53" s="266"/>
      <c r="AR53" s="266"/>
      <c r="AS53" s="266"/>
      <c r="AT53" s="26"/>
      <c r="AU53" s="258"/>
      <c r="AV53" s="258"/>
      <c r="AW53" s="258"/>
      <c r="AX53" s="258"/>
      <c r="AY53" s="258"/>
      <c r="AZ53" s="258"/>
      <c r="BA53" s="258"/>
      <c r="BB53" s="258"/>
      <c r="BC53" s="258"/>
      <c r="BD53" s="258"/>
      <c r="BE53" s="258"/>
      <c r="BF53" s="258"/>
      <c r="BG53" s="258"/>
      <c r="BH53" s="258"/>
      <c r="BJ53" s="601" t="s">
        <v>140</v>
      </c>
      <c r="BK53" s="602"/>
      <c r="BL53" s="602"/>
      <c r="BM53" s="603"/>
      <c r="BN53" s="254"/>
      <c r="BO53" s="359"/>
      <c r="BP53" s="362" t="str">
        <f>IFERROR(IF(LEN(ROUNDDOWN($V$57/10,0))&lt;7,"",LEFT(RIGHT(ROUNDDOWN($V$57/10,0),7),1)),"")</f>
        <v/>
      </c>
      <c r="BQ53" s="254" t="str">
        <f>IFERROR(IF(LEN(ROUNDDOWN($V$57/10,0))&lt;6,"",LEFT(RIGHT(ROUNDDOWN($V$57/10,0),6),1)),"")</f>
        <v/>
      </c>
      <c r="BR53" s="359" t="str">
        <f>IFERROR(IF(LEN(ROUNDDOWN($V$57/10,0))&lt;5,"",LEFT(RIGHT(ROUNDDOWN($V$57/10,0),5),1)),"")</f>
        <v/>
      </c>
      <c r="BS53" s="365" t="str">
        <f>IFERROR(IF(LEN(ROUNDDOWN($V$57/10,0))&lt;4,"",LEFT(RIGHT(ROUNDDOWN($V$57/10,0),4),1)),"")</f>
        <v/>
      </c>
      <c r="BT53" s="368" t="str">
        <f>IFERROR(IF(LEN(ROUNDDOWN($V$57/10,0))&lt;3,"",LEFT(RIGHT(ROUNDDOWN($V$57/10,0),3),1)),"")</f>
        <v/>
      </c>
      <c r="BU53" s="359" t="str">
        <f>IFERROR(IF(LEN(ROUNDDOWN($V$57/10,0))&lt;2,"",LEFT(RIGHT(ROUNDDOWN($V$57/10,0),2),1)),"")</f>
        <v/>
      </c>
      <c r="BV53" s="365" t="str">
        <f>IFERROR(IF(LEN(ROUNDDOWN($V$57/10,0))&lt;1,"",LEFT(RIGHT(ROUNDDOWN($V$57/10,0),1),1)),"")</f>
        <v/>
      </c>
      <c r="BW53" s="563">
        <v>9</v>
      </c>
      <c r="BX53" s="563">
        <v>9</v>
      </c>
      <c r="BY53" s="563">
        <v>9</v>
      </c>
      <c r="BZ53" s="563">
        <v>9</v>
      </c>
      <c r="CA53" s="563">
        <v>9</v>
      </c>
      <c r="CB53" s="563">
        <v>9</v>
      </c>
      <c r="CC53" s="563">
        <v>9</v>
      </c>
      <c r="CD53" s="563">
        <v>9</v>
      </c>
      <c r="CE53" s="563">
        <v>9</v>
      </c>
    </row>
    <row r="54" spans="2:83" ht="17.25" customHeight="1">
      <c r="B54" s="412"/>
      <c r="C54" s="413"/>
      <c r="D54" s="413"/>
      <c r="E54" s="413"/>
      <c r="F54" s="413"/>
      <c r="G54" s="413"/>
      <c r="H54" s="413"/>
      <c r="I54" s="413"/>
      <c r="J54" s="413"/>
      <c r="K54" s="413"/>
      <c r="L54" s="413"/>
      <c r="M54" s="413"/>
      <c r="N54" s="413"/>
      <c r="O54" s="413"/>
      <c r="P54" s="413"/>
      <c r="Q54" s="413"/>
      <c r="R54" s="413"/>
      <c r="S54" s="413"/>
      <c r="T54" s="413"/>
      <c r="U54" s="414"/>
      <c r="V54" s="428"/>
      <c r="W54" s="429"/>
      <c r="X54" s="429"/>
      <c r="Y54" s="429"/>
      <c r="Z54" s="429"/>
      <c r="AA54" s="393"/>
      <c r="AB54" s="7"/>
      <c r="AC54" s="268" t="s">
        <v>127</v>
      </c>
      <c r="AD54" s="268"/>
      <c r="AE54" s="268"/>
      <c r="AF54" s="268"/>
      <c r="AG54" s="268"/>
      <c r="AH54" s="268"/>
      <c r="AI54" s="268"/>
      <c r="AJ54" s="268"/>
      <c r="AK54" s="268"/>
      <c r="AL54" s="268"/>
      <c r="AM54" s="268"/>
      <c r="AN54" s="268"/>
      <c r="AO54" s="268"/>
      <c r="AP54" s="268"/>
      <c r="AQ54" s="268"/>
      <c r="AR54" s="268"/>
      <c r="AS54" s="268"/>
      <c r="AT54" s="27"/>
      <c r="AU54" s="258"/>
      <c r="AV54" s="258"/>
      <c r="AW54" s="258"/>
      <c r="AX54" s="258"/>
      <c r="AY54" s="258"/>
      <c r="AZ54" s="258"/>
      <c r="BA54" s="258"/>
      <c r="BB54" s="258"/>
      <c r="BC54" s="258"/>
      <c r="BD54" s="258"/>
      <c r="BE54" s="258"/>
      <c r="BF54" s="258"/>
      <c r="BG54" s="258"/>
      <c r="BH54" s="258"/>
      <c r="BJ54" s="601"/>
      <c r="BK54" s="602"/>
      <c r="BL54" s="602"/>
      <c r="BM54" s="603"/>
      <c r="BN54" s="255"/>
      <c r="BO54" s="360"/>
      <c r="BP54" s="363"/>
      <c r="BQ54" s="255"/>
      <c r="BR54" s="360"/>
      <c r="BS54" s="366"/>
      <c r="BT54" s="369"/>
      <c r="BU54" s="360"/>
      <c r="BV54" s="366"/>
      <c r="BW54" s="564"/>
      <c r="BX54" s="564"/>
      <c r="BY54" s="564"/>
      <c r="BZ54" s="564"/>
      <c r="CA54" s="564"/>
      <c r="CB54" s="564"/>
      <c r="CC54" s="564"/>
      <c r="CD54" s="564"/>
      <c r="CE54" s="564"/>
    </row>
    <row r="55" spans="2:83" ht="17.25" customHeight="1">
      <c r="B55" s="409"/>
      <c r="C55" s="410"/>
      <c r="D55" s="410"/>
      <c r="E55" s="410"/>
      <c r="F55" s="410"/>
      <c r="G55" s="410"/>
      <c r="H55" s="410"/>
      <c r="I55" s="410"/>
      <c r="J55" s="410"/>
      <c r="K55" s="410"/>
      <c r="L55" s="410"/>
      <c r="M55" s="410"/>
      <c r="N55" s="410"/>
      <c r="O55" s="410"/>
      <c r="P55" s="410"/>
      <c r="Q55" s="410"/>
      <c r="R55" s="410"/>
      <c r="S55" s="410"/>
      <c r="T55" s="410"/>
      <c r="U55" s="411"/>
      <c r="V55" s="426"/>
      <c r="W55" s="427"/>
      <c r="X55" s="427"/>
      <c r="Y55" s="427"/>
      <c r="Z55" s="427"/>
      <c r="AA55" s="392" t="s">
        <v>138</v>
      </c>
      <c r="AB55" s="7"/>
      <c r="AC55" s="269"/>
      <c r="AD55" s="269"/>
      <c r="AE55" s="269"/>
      <c r="AF55" s="269"/>
      <c r="AG55" s="269"/>
      <c r="AH55" s="269"/>
      <c r="AI55" s="269"/>
      <c r="AJ55" s="269"/>
      <c r="AK55" s="269"/>
      <c r="AL55" s="269"/>
      <c r="AM55" s="269"/>
      <c r="AN55" s="269"/>
      <c r="AO55" s="269"/>
      <c r="AP55" s="269"/>
      <c r="AQ55" s="269"/>
      <c r="AR55" s="269"/>
      <c r="AS55" s="269"/>
      <c r="AT55" s="27"/>
      <c r="AU55" s="258"/>
      <c r="AV55" s="258"/>
      <c r="AW55" s="258"/>
      <c r="AX55" s="258"/>
      <c r="AY55" s="258"/>
      <c r="AZ55" s="258"/>
      <c r="BA55" s="258"/>
      <c r="BB55" s="258"/>
      <c r="BC55" s="258"/>
      <c r="BD55" s="258"/>
      <c r="BE55" s="258"/>
      <c r="BF55" s="258"/>
      <c r="BG55" s="258"/>
      <c r="BH55" s="258"/>
      <c r="BJ55" s="601"/>
      <c r="BK55" s="602"/>
      <c r="BL55" s="602"/>
      <c r="BM55" s="603"/>
      <c r="BN55" s="256"/>
      <c r="BO55" s="361"/>
      <c r="BP55" s="364"/>
      <c r="BQ55" s="256"/>
      <c r="BR55" s="361"/>
      <c r="BS55" s="367"/>
      <c r="BT55" s="370"/>
      <c r="BU55" s="361"/>
      <c r="BV55" s="367"/>
      <c r="BW55" s="565"/>
      <c r="BX55" s="565"/>
      <c r="BY55" s="565"/>
      <c r="BZ55" s="565"/>
      <c r="CA55" s="565"/>
      <c r="CB55" s="565"/>
      <c r="CC55" s="565"/>
      <c r="CD55" s="565"/>
      <c r="CE55" s="565"/>
    </row>
    <row r="56" spans="2:83" ht="16.5" customHeight="1" thickBot="1">
      <c r="B56" s="598"/>
      <c r="C56" s="599"/>
      <c r="D56" s="599"/>
      <c r="E56" s="599"/>
      <c r="F56" s="599"/>
      <c r="G56" s="599"/>
      <c r="H56" s="599"/>
      <c r="I56" s="599"/>
      <c r="J56" s="599"/>
      <c r="K56" s="599"/>
      <c r="L56" s="599"/>
      <c r="M56" s="599"/>
      <c r="N56" s="599"/>
      <c r="O56" s="599"/>
      <c r="P56" s="599"/>
      <c r="Q56" s="599"/>
      <c r="R56" s="599"/>
      <c r="S56" s="599"/>
      <c r="T56" s="599"/>
      <c r="U56" s="600"/>
      <c r="V56" s="430"/>
      <c r="W56" s="431"/>
      <c r="X56" s="431"/>
      <c r="Y56" s="431"/>
      <c r="Z56" s="431"/>
      <c r="AA56" s="583"/>
      <c r="AB56" s="7"/>
      <c r="AC56" s="182" t="s">
        <v>186</v>
      </c>
      <c r="AD56" s="182"/>
      <c r="AE56" s="182"/>
      <c r="AF56" s="182"/>
      <c r="AG56" s="182"/>
      <c r="AH56" s="182"/>
      <c r="AI56" s="182"/>
      <c r="AJ56" s="182"/>
      <c r="AK56" s="182"/>
      <c r="AL56" s="182"/>
      <c r="AM56" s="182"/>
      <c r="AN56" s="182"/>
      <c r="AO56" s="182"/>
      <c r="AP56" s="182"/>
      <c r="AQ56" s="182"/>
      <c r="AR56" s="182"/>
      <c r="AS56" s="182"/>
      <c r="AT56" s="18"/>
      <c r="AU56" s="258"/>
      <c r="AV56" s="258"/>
      <c r="AW56" s="258"/>
      <c r="AX56" s="258"/>
      <c r="AY56" s="258"/>
      <c r="AZ56" s="258"/>
      <c r="BA56" s="258"/>
      <c r="BB56" s="258"/>
      <c r="BC56" s="258"/>
      <c r="BD56" s="258"/>
      <c r="BE56" s="258"/>
      <c r="BF56" s="258"/>
      <c r="BG56" s="258"/>
      <c r="BH56" s="258"/>
      <c r="BJ56" s="432" t="s">
        <v>183</v>
      </c>
      <c r="BK56" s="433"/>
      <c r="BL56" s="433"/>
      <c r="BM56" s="434"/>
      <c r="BN56" s="254" t="str">
        <f>IFERROR(IF(LEN($V$57+ROUNDDOWN($V$57/10,0))=8,"\",IF(LEN($V$57+ROUNDDOWN($V$57/10,0))&lt;9,"",LEFT(RIGHT($V$57+ROUNDDOWN($V$57/10,0),9),1))),"")</f>
        <v/>
      </c>
      <c r="BO56" s="359" t="str">
        <f>IFERROR(IF(LEN($V$57+ROUNDDOWN($V$57/10,0))=7,"\",IF(LEN($V$57+ROUNDDOWN($V$57/10,0))&lt;8,"",LEFT(RIGHT($V$57+ROUNDDOWN($V$57/10,0),8),1))),"")</f>
        <v/>
      </c>
      <c r="BP56" s="362" t="str">
        <f>IFERROR(IF(LEN($V$57+ROUNDDOWN($V$57/10,0))=6,"\",IF(LEN($V$57+ROUNDDOWN($V$57/10,0))&lt;7,"",LEFT(RIGHT($V$57+ROUNDDOWN($V$57/10,0),7),1))),"")</f>
        <v/>
      </c>
      <c r="BQ56" s="254" t="str">
        <f>IFERROR(IF(LEN($V$57+ROUNDDOWN($V$57/10,0))=5,"\",IF(LEN($V$57+ROUNDDOWN($V$57/10,0))&lt;6,"",LEFT(RIGHT($V$57+ROUNDDOWN($V$57/10,0),6),1))),"")</f>
        <v/>
      </c>
      <c r="BR56" s="359" t="str">
        <f>IFERROR(IF(LEN($V$57+ROUNDDOWN($V$57/10,0))=4,"\",IF(LEN($V$57+ROUNDDOWN($V$57/10,0))&lt;5,"",LEFT(RIGHT($V$57+ROUNDDOWN($V$57/10,0),5),1))),"")</f>
        <v/>
      </c>
      <c r="BS56" s="365" t="str">
        <f>IFERROR(IF(LEN($V$57+ROUNDDOWN($V$57/10,0))=3,"\",IF(LEN($V$57+ROUNDDOWN($V$57/10,0))&lt;4,"",LEFT(RIGHT($V$57+ROUNDDOWN($V$57/10,0),4),1))),"")</f>
        <v/>
      </c>
      <c r="BT56" s="368" t="str">
        <f>IFERROR(IF(LEN($V$57+ROUNDDOWN($V$57/10,0))=2,"\",IF(LEN($V$57+ROUNDDOWN($V$57/10,0))&lt;3,"",LEFT(RIGHT($V$57+ROUNDDOWN($V$57/10,0),3),1))),"")</f>
        <v/>
      </c>
      <c r="BU56" s="359" t="str">
        <f>IFERROR(IF(LEN($V$57+ROUNDDOWN($V$57/10,0))=1,"\",IF(LEN($V$57+ROUNDDOWN($V$57/10,0))&lt;2,"",LEFT(RIGHT($V$57+ROUNDDOWN($V$57/10,0),2),1))),"")</f>
        <v/>
      </c>
      <c r="BV56" s="365" t="str">
        <f>IFERROR(IF(LEN($V$57+ROUNDDOWN($V$57/10,0))&lt;1,"",LEFT(RIGHT($V$57+ROUNDDOWN($V$57/10,0),1),1)),"")</f>
        <v/>
      </c>
      <c r="BW56" s="584" t="s">
        <v>126</v>
      </c>
      <c r="BX56" s="585"/>
      <c r="BY56" s="590" t="str">
        <f>IF(ACCESS貼付用!B3="","",ACCESS貼付用!B3)</f>
        <v/>
      </c>
      <c r="BZ56" s="591"/>
      <c r="CA56" s="591"/>
      <c r="CB56" s="591"/>
      <c r="CC56" s="591"/>
      <c r="CD56" s="591"/>
      <c r="CE56" s="592"/>
    </row>
    <row r="57" spans="2:83" ht="16.5" customHeight="1">
      <c r="B57" s="7"/>
      <c r="C57" s="7"/>
      <c r="D57" s="19"/>
      <c r="E57" s="7"/>
      <c r="F57" s="7"/>
      <c r="G57" s="7"/>
      <c r="H57" s="7"/>
      <c r="I57" s="7"/>
      <c r="J57" s="7"/>
      <c r="K57" s="7"/>
      <c r="L57" s="7"/>
      <c r="M57" s="7"/>
      <c r="N57" s="7"/>
      <c r="O57" s="7"/>
      <c r="P57" s="7"/>
      <c r="Q57" s="8"/>
      <c r="R57" s="8"/>
      <c r="S57" s="8"/>
      <c r="T57" s="387" t="s">
        <v>128</v>
      </c>
      <c r="U57" s="275"/>
      <c r="V57" s="551" t="str">
        <f>IF(V49="","",SUM(V49:Z56))</f>
        <v/>
      </c>
      <c r="W57" s="552"/>
      <c r="X57" s="552"/>
      <c r="Y57" s="552"/>
      <c r="Z57" s="552"/>
      <c r="AA57" s="555" t="s">
        <v>138</v>
      </c>
      <c r="AB57" s="7"/>
      <c r="AC57" s="270" t="s">
        <v>129</v>
      </c>
      <c r="AD57" s="270"/>
      <c r="AE57" s="270"/>
      <c r="AF57" s="270"/>
      <c r="AG57" s="270"/>
      <c r="AH57" s="270"/>
      <c r="AI57" s="270"/>
      <c r="AJ57" s="270"/>
      <c r="AK57" s="270"/>
      <c r="AL57" s="270"/>
      <c r="AM57" s="270"/>
      <c r="AN57" s="270"/>
      <c r="AO57" s="270"/>
      <c r="AP57" s="270"/>
      <c r="AQ57" s="270"/>
      <c r="AR57" s="270"/>
      <c r="AS57" s="270"/>
      <c r="AT57" s="18"/>
      <c r="AU57" s="258"/>
      <c r="AV57" s="258"/>
      <c r="AW57" s="258"/>
      <c r="AX57" s="258"/>
      <c r="AY57" s="258"/>
      <c r="AZ57" s="258"/>
      <c r="BA57" s="258"/>
      <c r="BB57" s="258"/>
      <c r="BC57" s="258"/>
      <c r="BD57" s="258"/>
      <c r="BE57" s="258"/>
      <c r="BF57" s="258"/>
      <c r="BG57" s="258"/>
      <c r="BH57" s="258"/>
      <c r="BJ57" s="432"/>
      <c r="BK57" s="433"/>
      <c r="BL57" s="433"/>
      <c r="BM57" s="434"/>
      <c r="BN57" s="255"/>
      <c r="BO57" s="360"/>
      <c r="BP57" s="363"/>
      <c r="BQ57" s="255"/>
      <c r="BR57" s="360"/>
      <c r="BS57" s="366"/>
      <c r="BT57" s="369"/>
      <c r="BU57" s="360"/>
      <c r="BV57" s="366"/>
      <c r="BW57" s="586"/>
      <c r="BX57" s="587"/>
      <c r="BY57" s="593"/>
      <c r="BZ57" s="235"/>
      <c r="CA57" s="235"/>
      <c r="CB57" s="235"/>
      <c r="CC57" s="235"/>
      <c r="CD57" s="235"/>
      <c r="CE57" s="594"/>
    </row>
    <row r="58" spans="2:83" ht="16.5" customHeight="1">
      <c r="B58" s="7"/>
      <c r="C58" s="7"/>
      <c r="D58" s="19"/>
      <c r="E58" s="7"/>
      <c r="F58" s="7"/>
      <c r="G58" s="7"/>
      <c r="H58" s="7"/>
      <c r="I58" s="7"/>
      <c r="J58" s="7"/>
      <c r="K58" s="7"/>
      <c r="L58" s="7"/>
      <c r="M58" s="7"/>
      <c r="N58" s="7"/>
      <c r="O58" s="7"/>
      <c r="P58" s="7"/>
      <c r="Q58" s="8"/>
      <c r="R58" s="8"/>
      <c r="S58" s="8"/>
      <c r="T58" s="389"/>
      <c r="U58" s="454"/>
      <c r="V58" s="553"/>
      <c r="W58" s="554"/>
      <c r="X58" s="554"/>
      <c r="Y58" s="554"/>
      <c r="Z58" s="554"/>
      <c r="AA58" s="556"/>
      <c r="AB58" s="7"/>
      <c r="AU58" s="258"/>
      <c r="AV58" s="258"/>
      <c r="AW58" s="258"/>
      <c r="AX58" s="258"/>
      <c r="AY58" s="258"/>
      <c r="AZ58" s="258"/>
      <c r="BA58" s="258"/>
      <c r="BB58" s="258"/>
      <c r="BC58" s="258"/>
      <c r="BD58" s="258"/>
      <c r="BE58" s="258"/>
      <c r="BF58" s="258"/>
      <c r="BG58" s="258"/>
      <c r="BH58" s="258"/>
      <c r="BJ58" s="432"/>
      <c r="BK58" s="433"/>
      <c r="BL58" s="433"/>
      <c r="BM58" s="434"/>
      <c r="BN58" s="256"/>
      <c r="BO58" s="361"/>
      <c r="BP58" s="364"/>
      <c r="BQ58" s="256"/>
      <c r="BR58" s="361"/>
      <c r="BS58" s="367"/>
      <c r="BT58" s="370"/>
      <c r="BU58" s="361"/>
      <c r="BV58" s="367"/>
      <c r="BW58" s="588"/>
      <c r="BX58" s="589"/>
      <c r="BY58" s="595"/>
      <c r="BZ58" s="596"/>
      <c r="CA58" s="596"/>
      <c r="CB58" s="596"/>
      <c r="CC58" s="596"/>
      <c r="CD58" s="596"/>
      <c r="CE58" s="597"/>
    </row>
    <row r="59" spans="2:83" ht="16.5" customHeight="1">
      <c r="AB59" s="7"/>
      <c r="BN59" s="582" t="str">
        <f>IF(BV56="","",IF(V57=0,CONCATENATE(TEXT(AC50,"yy"),TEXT(AC50,"mm"),TEXT(AC50,"dd"),"_",BW38,"_",BY56),IF(BV56="","",CONCATENATE(BB2,"_",TEXT(AC50,"yy"),TEXT(AC50,"mm"),TEXT(AC50,"dd"),"_",BW38,"_",BY56))))</f>
        <v/>
      </c>
      <c r="BO59" s="582"/>
      <c r="BP59" s="582"/>
      <c r="BQ59" s="582"/>
      <c r="BR59" s="582"/>
      <c r="BS59" s="582"/>
      <c r="BT59" s="582"/>
      <c r="BU59" s="582"/>
      <c r="BV59" s="582"/>
      <c r="BY59" s="581">
        <v>202507</v>
      </c>
      <c r="BZ59" s="581"/>
      <c r="CA59" s="581"/>
      <c r="CB59" s="581"/>
      <c r="CC59" s="581"/>
      <c r="CD59" s="581"/>
      <c r="CE59" s="581"/>
    </row>
  </sheetData>
  <sheetProtection algorithmName="SHA-512" hashValue="B5GbeiKqbfQ94NPbuW5rNBNmYK+kv3x39+ZtJlL28VR52eJVkGrJysGJjeSKH2madOu1IreyezkwQw5YaE07kg==" saltValue="OqazRp6sv7OlLpcFbE2cYQ==" spinCount="100000" sheet="1" selectLockedCells="1"/>
  <mergeCells count="316">
    <mergeCell ref="BY59:CE59"/>
    <mergeCell ref="BN59:BV59"/>
    <mergeCell ref="BO53:BO55"/>
    <mergeCell ref="BV47:BV49"/>
    <mergeCell ref="CD53:CD55"/>
    <mergeCell ref="CC53:CC55"/>
    <mergeCell ref="B53:U54"/>
    <mergeCell ref="AA53:AA54"/>
    <mergeCell ref="CB53:CB55"/>
    <mergeCell ref="CA53:CA55"/>
    <mergeCell ref="BZ53:BZ55"/>
    <mergeCell ref="BY53:BY55"/>
    <mergeCell ref="BX53:BX55"/>
    <mergeCell ref="AA55:AA56"/>
    <mergeCell ref="BV53:BV55"/>
    <mergeCell ref="BU53:BU55"/>
    <mergeCell ref="BT53:BT55"/>
    <mergeCell ref="BW56:BX58"/>
    <mergeCell ref="BY56:CE58"/>
    <mergeCell ref="BW53:BW55"/>
    <mergeCell ref="CE53:CE55"/>
    <mergeCell ref="B55:U56"/>
    <mergeCell ref="BJ53:BM55"/>
    <mergeCell ref="T57:U58"/>
    <mergeCell ref="V57:Z58"/>
    <mergeCell ref="AA57:AA58"/>
    <mergeCell ref="BN53:BN55"/>
    <mergeCell ref="BS50:BS52"/>
    <mergeCell ref="BU31:CE32"/>
    <mergeCell ref="BU33:CE34"/>
    <mergeCell ref="CE38:CE40"/>
    <mergeCell ref="AY31:BB32"/>
    <mergeCell ref="AY33:BB34"/>
    <mergeCell ref="BW38:CD40"/>
    <mergeCell ref="V49:Z50"/>
    <mergeCell ref="V51:Z52"/>
    <mergeCell ref="BJ50:BM52"/>
    <mergeCell ref="BR50:BR52"/>
    <mergeCell ref="BK47:BM49"/>
    <mergeCell ref="BN47:BN49"/>
    <mergeCell ref="BO47:BO49"/>
    <mergeCell ref="BP47:BP49"/>
    <mergeCell ref="BQ47:BQ49"/>
    <mergeCell ref="BU38:BU40"/>
    <mergeCell ref="BW37:CD37"/>
    <mergeCell ref="BN37:BV37"/>
    <mergeCell ref="BU47:BU49"/>
    <mergeCell ref="BR47:BR49"/>
    <mergeCell ref="BS47:BS49"/>
    <mergeCell ref="BT47:BT49"/>
    <mergeCell ref="BV38:BV40"/>
    <mergeCell ref="BV41:BV43"/>
    <mergeCell ref="BN44:BN46"/>
    <mergeCell ref="BO44:BO46"/>
    <mergeCell ref="BP44:BP46"/>
    <mergeCell ref="BQ44:BQ46"/>
    <mergeCell ref="BR44:BR46"/>
    <mergeCell ref="BU41:BU43"/>
    <mergeCell ref="BO38:BO40"/>
    <mergeCell ref="BP38:BP40"/>
    <mergeCell ref="BQ38:BQ40"/>
    <mergeCell ref="BR38:BR40"/>
    <mergeCell ref="BS38:BS40"/>
    <mergeCell ref="BT38:BT40"/>
    <mergeCell ref="BS44:BS46"/>
    <mergeCell ref="BT44:BT46"/>
    <mergeCell ref="BU44:BU46"/>
    <mergeCell ref="BV44:BV46"/>
    <mergeCell ref="B8:F8"/>
    <mergeCell ref="AF9:AI10"/>
    <mergeCell ref="B9:B22"/>
    <mergeCell ref="G21:AA21"/>
    <mergeCell ref="B24:B30"/>
    <mergeCell ref="G30:AA30"/>
    <mergeCell ref="C30:F30"/>
    <mergeCell ref="C9:F12"/>
    <mergeCell ref="C13:F14"/>
    <mergeCell ref="C22:F22"/>
    <mergeCell ref="C26:F27"/>
    <mergeCell ref="G26:AA27"/>
    <mergeCell ref="G19:AA20"/>
    <mergeCell ref="G22:AA22"/>
    <mergeCell ref="AD5:AD34"/>
    <mergeCell ref="AE17:AE34"/>
    <mergeCell ref="B5:AA7"/>
    <mergeCell ref="AF5:AI8"/>
    <mergeCell ref="G8:AA8"/>
    <mergeCell ref="AE11:AE16"/>
    <mergeCell ref="AE5:AE10"/>
    <mergeCell ref="G13:AA14"/>
    <mergeCell ref="B32:F34"/>
    <mergeCell ref="G32:AA34"/>
    <mergeCell ref="B3:AA4"/>
    <mergeCell ref="AU27:AX28"/>
    <mergeCell ref="C17:F18"/>
    <mergeCell ref="G17:AA18"/>
    <mergeCell ref="BA5:BC6"/>
    <mergeCell ref="C28:F29"/>
    <mergeCell ref="G28:AA29"/>
    <mergeCell ref="AJ5:AK6"/>
    <mergeCell ref="AL5:AN6"/>
    <mergeCell ref="G9:AA10"/>
    <mergeCell ref="G11:AA12"/>
    <mergeCell ref="C15:F16"/>
    <mergeCell ref="G15:AA16"/>
    <mergeCell ref="C24:F25"/>
    <mergeCell ref="G24:AA25"/>
    <mergeCell ref="C19:F20"/>
    <mergeCell ref="C21:F21"/>
    <mergeCell ref="AU19:AX20"/>
    <mergeCell ref="AR5:AT6"/>
    <mergeCell ref="AU29:AX30"/>
    <mergeCell ref="AX7:AZ8"/>
    <mergeCell ref="BA7:BC8"/>
    <mergeCell ref="AJ9:CE10"/>
    <mergeCell ref="AJ15:CE16"/>
    <mergeCell ref="V53:Z54"/>
    <mergeCell ref="V55:Z56"/>
    <mergeCell ref="BT56:BT58"/>
    <mergeCell ref="BU56:BU58"/>
    <mergeCell ref="BV56:BV58"/>
    <mergeCell ref="BJ56:BM58"/>
    <mergeCell ref="BS56:BS58"/>
    <mergeCell ref="BR56:BR58"/>
    <mergeCell ref="BQ56:BQ58"/>
    <mergeCell ref="BP56:BP58"/>
    <mergeCell ref="BO56:BO58"/>
    <mergeCell ref="BN56:BN58"/>
    <mergeCell ref="BP53:BP55"/>
    <mergeCell ref="BQ53:BQ55"/>
    <mergeCell ref="BR53:BR55"/>
    <mergeCell ref="BS53:BS55"/>
    <mergeCell ref="AU52:BA58"/>
    <mergeCell ref="BQ50:BQ52"/>
    <mergeCell ref="BP50:BP52"/>
    <mergeCell ref="BO50:BO52"/>
    <mergeCell ref="BN50:BN52"/>
    <mergeCell ref="BT50:BT52"/>
    <mergeCell ref="BU50:BU52"/>
    <mergeCell ref="BV50:BV52"/>
    <mergeCell ref="B47:S48"/>
    <mergeCell ref="V47:AA48"/>
    <mergeCell ref="AA49:AA50"/>
    <mergeCell ref="AA51:AA52"/>
    <mergeCell ref="B42:F43"/>
    <mergeCell ref="G42:S43"/>
    <mergeCell ref="T42:U43"/>
    <mergeCell ref="V42:W43"/>
    <mergeCell ref="X42:Y43"/>
    <mergeCell ref="B49:U50"/>
    <mergeCell ref="B51:U52"/>
    <mergeCell ref="B44:F45"/>
    <mergeCell ref="G44:AA45"/>
    <mergeCell ref="Z42:AA43"/>
    <mergeCell ref="BP27:BT28"/>
    <mergeCell ref="BP29:BT30"/>
    <mergeCell ref="BP31:BT32"/>
    <mergeCell ref="BP33:BT34"/>
    <mergeCell ref="BJ31:BN32"/>
    <mergeCell ref="BC29:BF30"/>
    <mergeCell ref="BC31:BF32"/>
    <mergeCell ref="BC33:BF34"/>
    <mergeCell ref="B40:F41"/>
    <mergeCell ref="G40:AA41"/>
    <mergeCell ref="BN41:BN43"/>
    <mergeCell ref="BO41:BO43"/>
    <mergeCell ref="BP41:BP43"/>
    <mergeCell ref="BQ41:BQ43"/>
    <mergeCell ref="BR41:BR43"/>
    <mergeCell ref="BS41:BS43"/>
    <mergeCell ref="BT41:BT43"/>
    <mergeCell ref="BJ33:BN34"/>
    <mergeCell ref="G38:AA39"/>
    <mergeCell ref="B38:F39"/>
    <mergeCell ref="B36:F37"/>
    <mergeCell ref="G36:AA37"/>
    <mergeCell ref="AJ31:AT32"/>
    <mergeCell ref="AJ33:AT34"/>
    <mergeCell ref="BB2:BL3"/>
    <mergeCell ref="AF2:AI3"/>
    <mergeCell ref="AY17:BB18"/>
    <mergeCell ref="AY19:BB20"/>
    <mergeCell ref="AY21:BB22"/>
    <mergeCell ref="AY23:BB24"/>
    <mergeCell ref="AY25:BB26"/>
    <mergeCell ref="AY27:BB28"/>
    <mergeCell ref="AY29:BB30"/>
    <mergeCell ref="BC27:BF28"/>
    <mergeCell ref="AR7:AT8"/>
    <mergeCell ref="AU7:AW8"/>
    <mergeCell ref="AJ17:AT18"/>
    <mergeCell ref="AJ19:AT20"/>
    <mergeCell ref="AJ21:AT22"/>
    <mergeCell ref="AJ23:AT24"/>
    <mergeCell ref="AJ25:AT26"/>
    <mergeCell ref="BC17:BF18"/>
    <mergeCell ref="BC19:BF20"/>
    <mergeCell ref="BC21:BF22"/>
    <mergeCell ref="BC23:BF24"/>
    <mergeCell ref="BC25:BF26"/>
    <mergeCell ref="AF27:AI28"/>
    <mergeCell ref="AF29:AI30"/>
    <mergeCell ref="BU27:CE28"/>
    <mergeCell ref="AJ14:BI14"/>
    <mergeCell ref="AU17:AX18"/>
    <mergeCell ref="AU25:AX26"/>
    <mergeCell ref="AU21:AX22"/>
    <mergeCell ref="AU23:AX24"/>
    <mergeCell ref="BU29:CE30"/>
    <mergeCell ref="BU17:CE18"/>
    <mergeCell ref="BU19:CE20"/>
    <mergeCell ref="BU21:CE22"/>
    <mergeCell ref="BU23:CE24"/>
    <mergeCell ref="BU25:CE26"/>
    <mergeCell ref="BP23:BT24"/>
    <mergeCell ref="BP25:BT26"/>
    <mergeCell ref="BG17:BI18"/>
    <mergeCell ref="BG21:BI22"/>
    <mergeCell ref="BG19:BI20"/>
    <mergeCell ref="BP19:BT20"/>
    <mergeCell ref="BP21:BT22"/>
    <mergeCell ref="BG27:BI28"/>
    <mergeCell ref="BG29:BI30"/>
    <mergeCell ref="BO25:BO26"/>
    <mergeCell ref="BJ23:BN24"/>
    <mergeCell ref="BJ25:BN26"/>
    <mergeCell ref="BP5:BR6"/>
    <mergeCell ref="BP11:BR12"/>
    <mergeCell ref="BS5:CE6"/>
    <mergeCell ref="BM7:BU8"/>
    <mergeCell ref="BW7:CE8"/>
    <mergeCell ref="BJ13:BL14"/>
    <mergeCell ref="BM13:BU14"/>
    <mergeCell ref="BV13:BV14"/>
    <mergeCell ref="BW13:CE14"/>
    <mergeCell ref="BS11:CE12"/>
    <mergeCell ref="BV7:BV8"/>
    <mergeCell ref="BM11:BO12"/>
    <mergeCell ref="BM5:BO6"/>
    <mergeCell ref="AU44:BJ46"/>
    <mergeCell ref="AU47:BJ49"/>
    <mergeCell ref="AU51:BA51"/>
    <mergeCell ref="BB51:BH51"/>
    <mergeCell ref="BB52:BH58"/>
    <mergeCell ref="AQ44:AQ45"/>
    <mergeCell ref="BK38:BM40"/>
    <mergeCell ref="BK41:BM43"/>
    <mergeCell ref="BK44:BM46"/>
    <mergeCell ref="AC38:AS40"/>
    <mergeCell ref="AC41:AS41"/>
    <mergeCell ref="AC46:AS49"/>
    <mergeCell ref="AC52:AS53"/>
    <mergeCell ref="AD44:AH45"/>
    <mergeCell ref="AI44:AP45"/>
    <mergeCell ref="AC54:AS55"/>
    <mergeCell ref="AC56:AS56"/>
    <mergeCell ref="AC57:AS57"/>
    <mergeCell ref="BO23:BO24"/>
    <mergeCell ref="BG23:BI24"/>
    <mergeCell ref="BG25:BI26"/>
    <mergeCell ref="AC42:AS43"/>
    <mergeCell ref="AJ27:AT28"/>
    <mergeCell ref="AJ29:AT30"/>
    <mergeCell ref="AF23:AI24"/>
    <mergeCell ref="AF25:AI26"/>
    <mergeCell ref="BG31:BI32"/>
    <mergeCell ref="BG33:BI34"/>
    <mergeCell ref="BO31:BO32"/>
    <mergeCell ref="BO33:BO34"/>
    <mergeCell ref="BJ27:BN28"/>
    <mergeCell ref="BJ29:BN30"/>
    <mergeCell ref="BO27:BO28"/>
    <mergeCell ref="BO29:BO30"/>
    <mergeCell ref="AU31:AX32"/>
    <mergeCell ref="AU33:AX34"/>
    <mergeCell ref="AU37:BM37"/>
    <mergeCell ref="AU38:BJ40"/>
    <mergeCell ref="AU41:BJ43"/>
    <mergeCell ref="AF31:AI32"/>
    <mergeCell ref="AF33:AI34"/>
    <mergeCell ref="BN38:BN40"/>
    <mergeCell ref="BJ21:BN22"/>
    <mergeCell ref="AF11:AI14"/>
    <mergeCell ref="AJ11:BI11"/>
    <mergeCell ref="AO7:AQ8"/>
    <mergeCell ref="AF17:AI18"/>
    <mergeCell ref="AF19:AI20"/>
    <mergeCell ref="AF21:AI22"/>
    <mergeCell ref="BJ17:BT18"/>
    <mergeCell ref="BJ7:BL8"/>
    <mergeCell ref="BO19:BO20"/>
    <mergeCell ref="BO21:BO22"/>
    <mergeCell ref="AJ2:AM3"/>
    <mergeCell ref="AN2:AN3"/>
    <mergeCell ref="AO2:AQ3"/>
    <mergeCell ref="AR2:AR3"/>
    <mergeCell ref="AS2:AU3"/>
    <mergeCell ref="AV2:AV3"/>
    <mergeCell ref="AC50:AQ51"/>
    <mergeCell ref="AF35:CE36"/>
    <mergeCell ref="AF15:AI16"/>
    <mergeCell ref="AO5:AQ6"/>
    <mergeCell ref="AU5:AW6"/>
    <mergeCell ref="BG5:BI6"/>
    <mergeCell ref="AJ7:AK8"/>
    <mergeCell ref="AL7:AN8"/>
    <mergeCell ref="BJ11:BL12"/>
    <mergeCell ref="BG7:BI8"/>
    <mergeCell ref="AX5:AZ6"/>
    <mergeCell ref="BD5:BF6"/>
    <mergeCell ref="AX2:BA3"/>
    <mergeCell ref="BJ5:BL6"/>
    <mergeCell ref="AJ12:BI12"/>
    <mergeCell ref="AJ13:BI13"/>
    <mergeCell ref="BD7:BF8"/>
    <mergeCell ref="BJ19:BN20"/>
  </mergeCells>
  <phoneticPr fontId="15"/>
  <conditionalFormatting sqref="AJ12:BI13">
    <cfRule type="expression" dxfId="25" priority="2">
      <formula>$AJ$11="利用サイト・サービスの限定なし"</formula>
    </cfRule>
  </conditionalFormatting>
  <conditionalFormatting sqref="AJ14:BI14">
    <cfRule type="expression" dxfId="24" priority="1">
      <formula>$AJ$11="利用サイト・サービスの限定なし"</formula>
    </cfRule>
  </conditionalFormatting>
  <conditionalFormatting sqref="AU38:BV49 BW38 BN50:BV58">
    <cfRule type="expression" dxfId="23" priority="111">
      <formula>LEFT($AI$44,1)="A"</formula>
    </cfRule>
  </conditionalFormatting>
  <conditionalFormatting sqref="BK38">
    <cfRule type="expression" dxfId="22" priority="5">
      <formula>$V$49=""</formula>
    </cfRule>
    <cfRule type="expression" dxfId="21" priority="11">
      <formula>$V$49=0</formula>
    </cfRule>
  </conditionalFormatting>
  <conditionalFormatting sqref="BK41">
    <cfRule type="expression" dxfId="20" priority="103">
      <formula>$V$51=0</formula>
    </cfRule>
    <cfRule type="expression" dxfId="19" priority="104">
      <formula>$V$51=""</formula>
    </cfRule>
  </conditionalFormatting>
  <conditionalFormatting sqref="BK44">
    <cfRule type="expression" dxfId="18" priority="105">
      <formula>$V$53=0</formula>
    </cfRule>
    <cfRule type="expression" dxfId="17" priority="106">
      <formula>$V$53=""</formula>
    </cfRule>
  </conditionalFormatting>
  <conditionalFormatting sqref="BK47:BM49">
    <cfRule type="expression" dxfId="16" priority="107">
      <formula>$V$55=0</formula>
    </cfRule>
    <cfRule type="expression" dxfId="15" priority="108">
      <formula>$V$55=""</formula>
    </cfRule>
  </conditionalFormatting>
  <dataValidations xWindow="510" yWindow="638" count="18">
    <dataValidation type="list" allowBlank="1" showErrorMessage="1" sqref="Z42:AA43" xr:uid="{494E9148-849B-4615-A2DE-A40647A5E4D9}">
      <formula1>替歌利用</formula1>
    </dataValidation>
    <dataValidation type="list" allowBlank="1" showInputMessage="1" showErrorMessage="1" prompt="無＝オリジナル歌詞や替え歌_x000a_有＝JASRACに登録された日本語訳詞" sqref="V42:W43" xr:uid="{0786E1F9-BBB7-403F-80F9-F8E0A24E1B27}">
      <formula1>訳詞利用</formula1>
    </dataValidation>
    <dataValidation type="list" allowBlank="1" showInputMessage="1" showErrorMessage="1" prompt="詞曲＝ボーカル（歌ありで利用）_x000a_曲のみ＝インストルメンタル（歌なしで利用）" sqref="BM5:BO6 BM11:BO12 BG19:BI20" xr:uid="{40FE8025-1C16-4275-932B-8B6B2552E7D7}">
      <formula1>利用方法</formula1>
    </dataValidation>
    <dataValidation type="list" allowBlank="1" showInputMessage="1" showErrorMessage="1" sqref="BS11:CE12" xr:uid="{93EFB222-42D9-48DA-ACBB-A25098BB7379}">
      <formula1>掲載方法</formula1>
    </dataValidation>
    <dataValidation type="list" allowBlank="1" showInputMessage="1" showErrorMessage="1" sqref="AO5:AQ8 AU5:AW8 BA5:BC8 BG5:BI8" xr:uid="{D71A06A1-1A0D-427C-BC6A-1EB730804FD3}">
      <formula1>放送利用</formula1>
    </dataValidation>
    <dataValidation allowBlank="1" showInputMessage="1" showErrorMessage="1" prompt="半角数字(桁区切無)でご入力ください。" sqref="V49:Z56" xr:uid="{3E9D31F2-6B4B-4491-95B8-3AED01AF75BD}"/>
    <dataValidation type="list" allowBlank="1" showInputMessage="1" showErrorMessage="1" sqref="AF19:AI34" xr:uid="{ABDB8D79-348A-4D90-9C20-A2674D90136F}">
      <formula1>展開方法</formula1>
    </dataValidation>
    <dataValidation type="list" allowBlank="1" showInputMessage="1" prompt="先に「展開方法」を選択してください。" sqref="AU19:AX34" xr:uid="{68CCEA8A-20E3-43CE-A4EF-B251D19E043E}">
      <formula1>INDIRECT(AF19)</formula1>
    </dataValidation>
    <dataValidation allowBlank="1" showInputMessage="1" showErrorMessage="1" prompt="先に「展開方法」および「利用形態」を入力してください。" sqref="AY29:BB30" xr:uid="{6EDF5953-7E2C-45ED-ACA9-BA9645A0575F}"/>
    <dataValidation type="list" allowBlank="1" showInputMessage="1" prompt="ドロップダウンから選択してください" sqref="AJ11:BI11" xr:uid="{6CF433DA-2810-47BA-B174-D9A8F74B1F74}">
      <formula1>"利用サイト・サービスの限定なし,利用サイト・サービスの限定有（以下記載）"</formula1>
    </dataValidation>
    <dataValidation type="list" allowBlank="1" showInputMessage="1" sqref="BM5:BR6 BS5" xr:uid="{61FB8126-4608-457D-8AAB-FB4ECE0D984E}">
      <formula1>"全国"</formula1>
    </dataValidation>
    <dataValidation type="list" allowBlank="1" showInputMessage="1" sqref="AF35:CE36" xr:uid="{9BF20A89-437E-46EB-97B5-27EF59BE8456}">
      <formula1>$CW$2:$CW$4</formula1>
    </dataValidation>
    <dataValidation type="list" allowBlank="1" showInputMessage="1" sqref="BC19:BF34" xr:uid="{7118DF0A-3A00-487A-A25C-C31EA546B6BC}">
      <formula1>$CV$2:$CV$2</formula1>
    </dataValidation>
    <dataValidation allowBlank="1" showErrorMessage="1" sqref="AJ9:CE10" xr:uid="{859DB12E-7F30-490B-ACA3-6EDF72231F37}"/>
    <dataValidation allowBlank="1" showInputMessage="1" showErrorMessage="1" prompt="「CM委嘱作品」、「CMタイアップ作品」etc" sqref="G44:AA45" xr:uid="{ECEAA260-E982-4E74-B6D6-6F6960E5CFDE}"/>
    <dataValidation allowBlank="1" showInputMessage="1" showErrorMessage="1" prompt="YouTube、Xでは、通常投稿のほか広告枠への出稿も実施予定。etc" sqref="AJ15:CE16" xr:uid="{E0135E64-2943-4C44-B9A3-903A8616864F}"/>
    <dataValidation type="list" allowBlank="1" showInputMessage="1" showErrorMessage="1" prompt="先に「展開方法」および「利用形態」を入力してください。" sqref="AY31:BB34 AY19:BB28" xr:uid="{B9988AAF-89AC-4658-9EF4-9E8AE0EBAE3D}">
      <formula1>INDIRECT(AU19)</formula1>
    </dataValidation>
    <dataValidation type="list" allowBlank="1" showErrorMessage="1" sqref="BG21:BI34" xr:uid="{61EFA0D5-E812-4F41-955C-0C5E05CC4582}">
      <formula1>利用方法</formula1>
    </dataValidation>
  </dataValidations>
  <pageMargins left="0.39370078740157483" right="0.39370078740157483" top="0.59055118110236227" bottom="0.39370078740157483" header="0.31496062992125984" footer="0.31496062992125984"/>
  <pageSetup paperSize="9" scale="53" orientation="landscape" r:id="rId1"/>
  <ignoredErrors>
    <ignoredError sqref="AU34:AX34 AV33:AX33 BC34:BF34 BD33:BF33" unlockedFormula="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BB22B-2D29-49F9-B6F8-D98F2678E901}">
  <sheetPr codeName="Sheet2">
    <pageSetUpPr fitToPage="1"/>
  </sheetPr>
  <dimension ref="H6:CK63"/>
  <sheetViews>
    <sheetView showGridLines="0" showRowColHeaders="0" view="pageBreakPreview" zoomScale="70" zoomScaleNormal="70" zoomScaleSheetLayoutView="70" workbookViewId="0">
      <selection activeCell="M12" sqref="M12:AG12"/>
    </sheetView>
  </sheetViews>
  <sheetFormatPr defaultColWidth="3" defaultRowHeight="16.5" customHeight="1"/>
  <cols>
    <col min="1" max="2" width="3" style="92"/>
    <col min="3" max="3" width="3" style="92" customWidth="1"/>
    <col min="4" max="7" width="3" style="92"/>
    <col min="8" max="12" width="3.5703125" style="92" customWidth="1"/>
    <col min="13" max="89" width="3.140625" style="92" customWidth="1"/>
    <col min="90" max="16384" width="3" style="92"/>
  </cols>
  <sheetData>
    <row r="6" spans="8:89" ht="16.5" customHeight="1">
      <c r="H6" s="87" t="s">
        <v>77</v>
      </c>
      <c r="I6" s="87"/>
      <c r="J6" s="88"/>
      <c r="K6" s="87"/>
      <c r="L6" s="87"/>
      <c r="M6" s="87"/>
      <c r="N6" s="87"/>
      <c r="O6" s="87"/>
      <c r="P6" s="87"/>
      <c r="Q6" s="87"/>
      <c r="R6" s="87"/>
      <c r="S6" s="87"/>
      <c r="T6" s="87"/>
      <c r="U6" s="87"/>
      <c r="V6" s="87"/>
      <c r="W6" s="87"/>
      <c r="X6" s="87"/>
      <c r="Y6" s="87"/>
      <c r="Z6" s="87"/>
      <c r="AA6" s="87"/>
      <c r="AB6" s="89"/>
      <c r="AC6" s="89"/>
      <c r="AD6" s="89"/>
      <c r="AE6" s="89"/>
      <c r="AF6" s="89"/>
      <c r="AG6" s="89"/>
      <c r="AH6" s="90"/>
      <c r="AI6" s="91"/>
      <c r="AJ6" s="91"/>
      <c r="AL6" s="673" t="s">
        <v>78</v>
      </c>
      <c r="AM6" s="638"/>
      <c r="AN6" s="638"/>
      <c r="AO6" s="639"/>
      <c r="AP6" s="635"/>
      <c r="AQ6" s="635"/>
      <c r="AR6" s="635"/>
      <c r="AS6" s="635"/>
      <c r="AT6" s="635" t="s">
        <v>79</v>
      </c>
      <c r="AU6" s="635"/>
      <c r="AV6" s="635"/>
      <c r="AW6" s="635"/>
      <c r="AX6" s="635" t="s">
        <v>80</v>
      </c>
      <c r="AY6" s="635"/>
      <c r="AZ6" s="635"/>
      <c r="BA6" s="635"/>
      <c r="BB6" s="635" t="s">
        <v>81</v>
      </c>
      <c r="BC6" s="93"/>
      <c r="BD6" s="637" t="s">
        <v>82</v>
      </c>
      <c r="BE6" s="638"/>
      <c r="BF6" s="638"/>
      <c r="BG6" s="639"/>
      <c r="BH6" s="643"/>
      <c r="BI6" s="635"/>
      <c r="BJ6" s="635"/>
      <c r="BK6" s="635"/>
      <c r="BL6" s="635"/>
      <c r="BM6" s="635"/>
      <c r="BN6" s="635"/>
      <c r="BO6" s="635"/>
      <c r="BP6" s="635"/>
      <c r="BQ6" s="635"/>
      <c r="BR6" s="644"/>
      <c r="BS6" s="94"/>
      <c r="BT6" s="95"/>
      <c r="BU6" s="95"/>
      <c r="BZ6" s="90"/>
      <c r="CA6" s="91"/>
      <c r="CB6" s="90"/>
      <c r="CC6" s="90"/>
      <c r="CD6" s="90"/>
      <c r="CE6" s="90"/>
      <c r="CF6" s="90"/>
      <c r="CG6" s="90"/>
      <c r="CH6" s="90"/>
      <c r="CI6" s="90"/>
      <c r="CJ6" s="91"/>
      <c r="CK6" s="90"/>
    </row>
    <row r="7" spans="8:89" ht="16.5" customHeight="1">
      <c r="H7" s="647" t="s">
        <v>83</v>
      </c>
      <c r="I7" s="648"/>
      <c r="J7" s="649"/>
      <c r="K7" s="648"/>
      <c r="L7" s="648"/>
      <c r="M7" s="648"/>
      <c r="N7" s="648"/>
      <c r="O7" s="648"/>
      <c r="P7" s="648"/>
      <c r="Q7" s="648"/>
      <c r="R7" s="648"/>
      <c r="S7" s="648"/>
      <c r="T7" s="648"/>
      <c r="U7" s="648"/>
      <c r="V7" s="648"/>
      <c r="W7" s="648"/>
      <c r="X7" s="648"/>
      <c r="Y7" s="648"/>
      <c r="Z7" s="648"/>
      <c r="AA7" s="648"/>
      <c r="AB7" s="648"/>
      <c r="AC7" s="648"/>
      <c r="AD7" s="648"/>
      <c r="AE7" s="648"/>
      <c r="AF7" s="648"/>
      <c r="AG7" s="650"/>
      <c r="AH7" s="89"/>
      <c r="AI7" s="96"/>
      <c r="AJ7" s="96"/>
      <c r="AL7" s="674"/>
      <c r="AM7" s="641"/>
      <c r="AN7" s="641"/>
      <c r="AO7" s="642"/>
      <c r="AP7" s="636"/>
      <c r="AQ7" s="636"/>
      <c r="AR7" s="636"/>
      <c r="AS7" s="636"/>
      <c r="AT7" s="636"/>
      <c r="AU7" s="636"/>
      <c r="AV7" s="636"/>
      <c r="AW7" s="636"/>
      <c r="AX7" s="636"/>
      <c r="AY7" s="636"/>
      <c r="AZ7" s="636"/>
      <c r="BA7" s="636"/>
      <c r="BB7" s="636"/>
      <c r="BC7" s="97"/>
      <c r="BD7" s="640"/>
      <c r="BE7" s="641"/>
      <c r="BF7" s="641"/>
      <c r="BG7" s="642"/>
      <c r="BH7" s="645"/>
      <c r="BI7" s="636"/>
      <c r="BJ7" s="636"/>
      <c r="BK7" s="636"/>
      <c r="BL7" s="636"/>
      <c r="BM7" s="636"/>
      <c r="BN7" s="636"/>
      <c r="BO7" s="636"/>
      <c r="BP7" s="636"/>
      <c r="BQ7" s="636"/>
      <c r="BR7" s="646"/>
      <c r="BS7" s="94"/>
      <c r="BT7" s="95"/>
      <c r="BU7" s="95"/>
      <c r="BZ7" s="90"/>
      <c r="CA7" s="91"/>
      <c r="CB7" s="90"/>
      <c r="CC7" s="90"/>
      <c r="CD7" s="89"/>
      <c r="CE7" s="89"/>
      <c r="CF7" s="89"/>
      <c r="CG7" s="90"/>
      <c r="CH7" s="90"/>
      <c r="CI7" s="90"/>
      <c r="CJ7" s="91"/>
      <c r="CK7" s="90"/>
    </row>
    <row r="8" spans="8:89" ht="18.75" customHeight="1" thickBot="1">
      <c r="H8" s="651"/>
      <c r="I8" s="652"/>
      <c r="J8" s="649"/>
      <c r="K8" s="652"/>
      <c r="L8" s="652"/>
      <c r="M8" s="652"/>
      <c r="N8" s="652"/>
      <c r="O8" s="652"/>
      <c r="P8" s="652"/>
      <c r="Q8" s="652"/>
      <c r="R8" s="652"/>
      <c r="S8" s="652"/>
      <c r="T8" s="652"/>
      <c r="U8" s="652"/>
      <c r="V8" s="652"/>
      <c r="W8" s="652"/>
      <c r="X8" s="652"/>
      <c r="Y8" s="652"/>
      <c r="Z8" s="652"/>
      <c r="AA8" s="652"/>
      <c r="AB8" s="652"/>
      <c r="AC8" s="652"/>
      <c r="AD8" s="652"/>
      <c r="AE8" s="652"/>
      <c r="AF8" s="652"/>
      <c r="AG8" s="653"/>
      <c r="AH8" s="89"/>
      <c r="AI8" s="96"/>
      <c r="AJ8" s="96"/>
      <c r="AK8" s="90"/>
      <c r="AL8" s="90"/>
      <c r="AM8" s="90"/>
      <c r="AN8" s="91"/>
      <c r="AO8" s="90"/>
      <c r="AP8" s="91"/>
      <c r="AQ8" s="91"/>
      <c r="AR8" s="91"/>
      <c r="AS8" s="90"/>
      <c r="AT8" s="90"/>
      <c r="AU8" s="90"/>
      <c r="AV8" s="90"/>
      <c r="AW8" s="90"/>
      <c r="AX8" s="90"/>
      <c r="AY8" s="91"/>
      <c r="AZ8" s="90"/>
      <c r="BA8" s="90"/>
      <c r="BB8" s="90"/>
      <c r="BC8" s="90"/>
      <c r="BD8" s="90"/>
      <c r="BE8" s="91"/>
      <c r="BF8" s="89"/>
      <c r="BG8" s="89"/>
      <c r="BH8" s="89"/>
      <c r="BI8" s="89"/>
      <c r="BJ8" s="89"/>
      <c r="BK8" s="96"/>
      <c r="BL8" s="89"/>
      <c r="BM8" s="89"/>
      <c r="BN8" s="89"/>
      <c r="BO8" s="89"/>
      <c r="BP8" s="89"/>
      <c r="BQ8" s="89"/>
      <c r="BR8" s="89"/>
      <c r="BS8" s="89"/>
      <c r="BT8" s="89"/>
      <c r="BU8" s="89"/>
      <c r="BV8" s="89"/>
      <c r="BW8" s="89"/>
      <c r="BX8" s="89"/>
      <c r="BY8" s="89"/>
      <c r="BZ8" s="89"/>
      <c r="CA8" s="96"/>
      <c r="CB8" s="89"/>
      <c r="CC8" s="89"/>
      <c r="CD8" s="89"/>
      <c r="CE8" s="89"/>
      <c r="CF8" s="90"/>
      <c r="CG8" s="90"/>
      <c r="CH8" s="90"/>
      <c r="CI8" s="90"/>
      <c r="CJ8" s="91"/>
      <c r="CK8" s="90"/>
    </row>
    <row r="9" spans="8:89" ht="17.25" customHeight="1">
      <c r="H9" s="610" t="s">
        <v>84</v>
      </c>
      <c r="I9" s="610"/>
      <c r="J9" s="610"/>
      <c r="K9" s="610"/>
      <c r="L9" s="610"/>
      <c r="M9" s="610"/>
      <c r="N9" s="610"/>
      <c r="O9" s="610"/>
      <c r="P9" s="610"/>
      <c r="Q9" s="610"/>
      <c r="R9" s="610"/>
      <c r="S9" s="610"/>
      <c r="T9" s="610"/>
      <c r="U9" s="610"/>
      <c r="V9" s="610"/>
      <c r="W9" s="610"/>
      <c r="X9" s="610"/>
      <c r="Y9" s="610"/>
      <c r="Z9" s="610"/>
      <c r="AA9" s="610"/>
      <c r="AB9" s="610"/>
      <c r="AC9" s="610"/>
      <c r="AD9" s="610"/>
      <c r="AE9" s="610"/>
      <c r="AF9" s="610"/>
      <c r="AG9" s="610"/>
      <c r="AH9" s="89"/>
      <c r="AI9" s="96"/>
      <c r="AJ9" s="654" t="s">
        <v>85</v>
      </c>
      <c r="AK9" s="657" t="s">
        <v>86</v>
      </c>
      <c r="AL9" s="660" t="s">
        <v>175</v>
      </c>
      <c r="AM9" s="661"/>
      <c r="AN9" s="661"/>
      <c r="AO9" s="662"/>
      <c r="AP9" s="669" t="s">
        <v>87</v>
      </c>
      <c r="AQ9" s="670"/>
      <c r="AR9" s="629" t="s">
        <v>178</v>
      </c>
      <c r="AS9" s="630"/>
      <c r="AT9" s="631"/>
      <c r="AU9" s="623" t="s">
        <v>190</v>
      </c>
      <c r="AV9" s="624"/>
      <c r="AW9" s="625"/>
      <c r="AX9" s="629" t="s">
        <v>89</v>
      </c>
      <c r="AY9" s="630"/>
      <c r="AZ9" s="631"/>
      <c r="BA9" s="623" t="s">
        <v>214</v>
      </c>
      <c r="BB9" s="624"/>
      <c r="BC9" s="625"/>
      <c r="BD9" s="629" t="s">
        <v>90</v>
      </c>
      <c r="BE9" s="630"/>
      <c r="BF9" s="631"/>
      <c r="BG9" s="623" t="s">
        <v>214</v>
      </c>
      <c r="BH9" s="624"/>
      <c r="BI9" s="625"/>
      <c r="BJ9" s="629" t="s">
        <v>91</v>
      </c>
      <c r="BK9" s="630"/>
      <c r="BL9" s="631"/>
      <c r="BM9" s="623" t="s">
        <v>214</v>
      </c>
      <c r="BN9" s="624"/>
      <c r="BO9" s="625"/>
      <c r="BP9" s="675" t="s">
        <v>139</v>
      </c>
      <c r="BQ9" s="676"/>
      <c r="BR9" s="677"/>
      <c r="BS9" s="697" t="s">
        <v>150</v>
      </c>
      <c r="BT9" s="698"/>
      <c r="BU9" s="699"/>
      <c r="BV9" s="703" t="s">
        <v>177</v>
      </c>
      <c r="BW9" s="704"/>
      <c r="BX9" s="705"/>
      <c r="BY9" s="709" t="s">
        <v>315</v>
      </c>
      <c r="BZ9" s="710"/>
      <c r="CA9" s="710"/>
      <c r="CB9" s="710"/>
      <c r="CC9" s="710"/>
      <c r="CD9" s="710"/>
      <c r="CE9" s="710"/>
      <c r="CF9" s="710"/>
      <c r="CG9" s="710"/>
      <c r="CH9" s="710"/>
      <c r="CI9" s="710"/>
      <c r="CJ9" s="710"/>
      <c r="CK9" s="711"/>
    </row>
    <row r="10" spans="8:89" ht="17.25" customHeight="1">
      <c r="H10" s="610"/>
      <c r="I10" s="610"/>
      <c r="J10" s="610"/>
      <c r="K10" s="610"/>
      <c r="L10" s="610"/>
      <c r="M10" s="610"/>
      <c r="N10" s="610"/>
      <c r="O10" s="610"/>
      <c r="P10" s="610"/>
      <c r="Q10" s="610"/>
      <c r="R10" s="610"/>
      <c r="S10" s="610"/>
      <c r="T10" s="610"/>
      <c r="U10" s="610"/>
      <c r="V10" s="610"/>
      <c r="W10" s="610"/>
      <c r="X10" s="610"/>
      <c r="Y10" s="610"/>
      <c r="Z10" s="610"/>
      <c r="AA10" s="610"/>
      <c r="AB10" s="610"/>
      <c r="AC10" s="610"/>
      <c r="AD10" s="610"/>
      <c r="AE10" s="610"/>
      <c r="AF10" s="610"/>
      <c r="AG10" s="610"/>
      <c r="AH10" s="98"/>
      <c r="AI10" s="99"/>
      <c r="AJ10" s="655"/>
      <c r="AK10" s="658"/>
      <c r="AL10" s="663"/>
      <c r="AM10" s="664"/>
      <c r="AN10" s="664"/>
      <c r="AO10" s="665"/>
      <c r="AP10" s="671"/>
      <c r="AQ10" s="672"/>
      <c r="AR10" s="632"/>
      <c r="AS10" s="633"/>
      <c r="AT10" s="634"/>
      <c r="AU10" s="626"/>
      <c r="AV10" s="627"/>
      <c r="AW10" s="628"/>
      <c r="AX10" s="632"/>
      <c r="AY10" s="633"/>
      <c r="AZ10" s="634"/>
      <c r="BA10" s="626"/>
      <c r="BB10" s="627"/>
      <c r="BC10" s="628"/>
      <c r="BD10" s="632"/>
      <c r="BE10" s="633"/>
      <c r="BF10" s="634"/>
      <c r="BG10" s="626"/>
      <c r="BH10" s="627"/>
      <c r="BI10" s="628"/>
      <c r="BJ10" s="632"/>
      <c r="BK10" s="633"/>
      <c r="BL10" s="634"/>
      <c r="BM10" s="626"/>
      <c r="BN10" s="627"/>
      <c r="BO10" s="628"/>
      <c r="BP10" s="678"/>
      <c r="BQ10" s="679"/>
      <c r="BR10" s="680"/>
      <c r="BS10" s="700"/>
      <c r="BT10" s="701"/>
      <c r="BU10" s="702"/>
      <c r="BV10" s="706"/>
      <c r="BW10" s="707"/>
      <c r="BX10" s="708"/>
      <c r="BY10" s="712"/>
      <c r="BZ10" s="713"/>
      <c r="CA10" s="713"/>
      <c r="CB10" s="713"/>
      <c r="CC10" s="713"/>
      <c r="CD10" s="713"/>
      <c r="CE10" s="713"/>
      <c r="CF10" s="713"/>
      <c r="CG10" s="713"/>
      <c r="CH10" s="713"/>
      <c r="CI10" s="713"/>
      <c r="CJ10" s="713"/>
      <c r="CK10" s="714"/>
    </row>
    <row r="11" spans="8:89" ht="17.25" customHeight="1" thickBot="1">
      <c r="H11" s="610"/>
      <c r="I11" s="610"/>
      <c r="J11" s="610"/>
      <c r="K11" s="610"/>
      <c r="L11" s="610"/>
      <c r="M11" s="610"/>
      <c r="N11" s="610"/>
      <c r="O11" s="610"/>
      <c r="P11" s="610"/>
      <c r="Q11" s="610"/>
      <c r="R11" s="610"/>
      <c r="S11" s="610"/>
      <c r="T11" s="610"/>
      <c r="U11" s="610"/>
      <c r="V11" s="610"/>
      <c r="W11" s="610"/>
      <c r="X11" s="610"/>
      <c r="Y11" s="610"/>
      <c r="Z11" s="610"/>
      <c r="AA11" s="610"/>
      <c r="AB11" s="610"/>
      <c r="AC11" s="610"/>
      <c r="AD11" s="610"/>
      <c r="AE11" s="610"/>
      <c r="AF11" s="610"/>
      <c r="AG11" s="610"/>
      <c r="AH11" s="98"/>
      <c r="AI11" s="99"/>
      <c r="AJ11" s="655"/>
      <c r="AK11" s="658"/>
      <c r="AL11" s="663"/>
      <c r="AM11" s="664"/>
      <c r="AN11" s="664"/>
      <c r="AO11" s="665"/>
      <c r="AP11" s="742" t="s">
        <v>184</v>
      </c>
      <c r="AQ11" s="743"/>
      <c r="AR11" s="744" t="s">
        <v>88</v>
      </c>
      <c r="AS11" s="745"/>
      <c r="AT11" s="746"/>
      <c r="AU11" s="747" t="s">
        <v>214</v>
      </c>
      <c r="AV11" s="748"/>
      <c r="AW11" s="749"/>
      <c r="AX11" s="744" t="s">
        <v>89</v>
      </c>
      <c r="AY11" s="745"/>
      <c r="AZ11" s="746"/>
      <c r="BA11" s="747" t="s">
        <v>214</v>
      </c>
      <c r="BB11" s="748"/>
      <c r="BC11" s="749"/>
      <c r="BD11" s="744" t="s">
        <v>90</v>
      </c>
      <c r="BE11" s="745"/>
      <c r="BF11" s="746"/>
      <c r="BG11" s="747" t="s">
        <v>214</v>
      </c>
      <c r="BH11" s="748"/>
      <c r="BI11" s="749"/>
      <c r="BJ11" s="744" t="s">
        <v>91</v>
      </c>
      <c r="BK11" s="745"/>
      <c r="BL11" s="746"/>
      <c r="BM11" s="747" t="s">
        <v>214</v>
      </c>
      <c r="BN11" s="748"/>
      <c r="BO11" s="749"/>
      <c r="BP11" s="750" t="s">
        <v>176</v>
      </c>
      <c r="BQ11" s="751"/>
      <c r="BR11" s="752"/>
      <c r="BS11" s="715">
        <v>45566</v>
      </c>
      <c r="BT11" s="716"/>
      <c r="BU11" s="716"/>
      <c r="BV11" s="716"/>
      <c r="BW11" s="716"/>
      <c r="BX11" s="716"/>
      <c r="BY11" s="716"/>
      <c r="BZ11" s="716"/>
      <c r="CA11" s="716"/>
      <c r="CB11" s="716" t="s">
        <v>93</v>
      </c>
      <c r="CC11" s="719">
        <v>45930</v>
      </c>
      <c r="CD11" s="720"/>
      <c r="CE11" s="720"/>
      <c r="CF11" s="720"/>
      <c r="CG11" s="720"/>
      <c r="CH11" s="720"/>
      <c r="CI11" s="720"/>
      <c r="CJ11" s="720"/>
      <c r="CK11" s="721"/>
    </row>
    <row r="12" spans="8:89" ht="17.25" customHeight="1" thickBot="1">
      <c r="H12" s="681" t="s">
        <v>94</v>
      </c>
      <c r="I12" s="682"/>
      <c r="J12" s="683"/>
      <c r="K12" s="682"/>
      <c r="L12" s="684"/>
      <c r="M12" s="758">
        <v>45550</v>
      </c>
      <c r="N12" s="759"/>
      <c r="O12" s="759"/>
      <c r="P12" s="759"/>
      <c r="Q12" s="759"/>
      <c r="R12" s="759"/>
      <c r="S12" s="759"/>
      <c r="T12" s="759"/>
      <c r="U12" s="759"/>
      <c r="V12" s="759"/>
      <c r="W12" s="759"/>
      <c r="X12" s="759"/>
      <c r="Y12" s="759"/>
      <c r="Z12" s="759"/>
      <c r="AA12" s="759"/>
      <c r="AB12" s="759"/>
      <c r="AC12" s="759"/>
      <c r="AD12" s="759"/>
      <c r="AE12" s="759"/>
      <c r="AF12" s="759"/>
      <c r="AG12" s="760"/>
      <c r="AH12" s="89"/>
      <c r="AI12" s="96"/>
      <c r="AJ12" s="655"/>
      <c r="AK12" s="658"/>
      <c r="AL12" s="666"/>
      <c r="AM12" s="667"/>
      <c r="AN12" s="667"/>
      <c r="AO12" s="668"/>
      <c r="AP12" s="671"/>
      <c r="AQ12" s="672"/>
      <c r="AR12" s="632"/>
      <c r="AS12" s="633"/>
      <c r="AT12" s="634"/>
      <c r="AU12" s="626"/>
      <c r="AV12" s="627"/>
      <c r="AW12" s="628"/>
      <c r="AX12" s="632"/>
      <c r="AY12" s="633"/>
      <c r="AZ12" s="634"/>
      <c r="BA12" s="626"/>
      <c r="BB12" s="627"/>
      <c r="BC12" s="628"/>
      <c r="BD12" s="632"/>
      <c r="BE12" s="633"/>
      <c r="BF12" s="634"/>
      <c r="BG12" s="626"/>
      <c r="BH12" s="627"/>
      <c r="BI12" s="628"/>
      <c r="BJ12" s="632"/>
      <c r="BK12" s="633"/>
      <c r="BL12" s="634"/>
      <c r="BM12" s="626"/>
      <c r="BN12" s="627"/>
      <c r="BO12" s="628"/>
      <c r="BP12" s="666"/>
      <c r="BQ12" s="667"/>
      <c r="BR12" s="668"/>
      <c r="BS12" s="717"/>
      <c r="BT12" s="718"/>
      <c r="BU12" s="718"/>
      <c r="BV12" s="718"/>
      <c r="BW12" s="718"/>
      <c r="BX12" s="718"/>
      <c r="BY12" s="718"/>
      <c r="BZ12" s="718"/>
      <c r="CA12" s="718"/>
      <c r="CB12" s="718"/>
      <c r="CC12" s="722"/>
      <c r="CD12" s="722"/>
      <c r="CE12" s="722"/>
      <c r="CF12" s="722"/>
      <c r="CG12" s="722"/>
      <c r="CH12" s="722"/>
      <c r="CI12" s="722"/>
      <c r="CJ12" s="722"/>
      <c r="CK12" s="723"/>
    </row>
    <row r="13" spans="8:89" ht="17.25" customHeight="1">
      <c r="H13" s="685" t="s">
        <v>95</v>
      </c>
      <c r="I13" s="688" t="s">
        <v>96</v>
      </c>
      <c r="J13" s="689"/>
      <c r="K13" s="689"/>
      <c r="L13" s="690"/>
      <c r="M13" s="761" t="s">
        <v>194</v>
      </c>
      <c r="N13" s="762"/>
      <c r="O13" s="762"/>
      <c r="P13" s="762"/>
      <c r="Q13" s="762"/>
      <c r="R13" s="762"/>
      <c r="S13" s="762"/>
      <c r="T13" s="762"/>
      <c r="U13" s="762"/>
      <c r="V13" s="762"/>
      <c r="W13" s="762"/>
      <c r="X13" s="762"/>
      <c r="Y13" s="762"/>
      <c r="Z13" s="762"/>
      <c r="AA13" s="762"/>
      <c r="AB13" s="762"/>
      <c r="AC13" s="762"/>
      <c r="AD13" s="762"/>
      <c r="AE13" s="762"/>
      <c r="AF13" s="762"/>
      <c r="AG13" s="763"/>
      <c r="AH13" s="89"/>
      <c r="AI13" s="96"/>
      <c r="AJ13" s="655"/>
      <c r="AK13" s="658"/>
      <c r="AL13" s="767" t="s">
        <v>141</v>
      </c>
      <c r="AM13" s="768"/>
      <c r="AN13" s="768"/>
      <c r="AO13" s="769"/>
      <c r="AP13" s="724" t="s">
        <v>244</v>
      </c>
      <c r="AQ13" s="725"/>
      <c r="AR13" s="725"/>
      <c r="AS13" s="725"/>
      <c r="AT13" s="725"/>
      <c r="AU13" s="725"/>
      <c r="AV13" s="725"/>
      <c r="AW13" s="725"/>
      <c r="AX13" s="725"/>
      <c r="AY13" s="725"/>
      <c r="AZ13" s="725"/>
      <c r="BA13" s="725"/>
      <c r="BB13" s="725"/>
      <c r="BC13" s="725"/>
      <c r="BD13" s="725"/>
      <c r="BE13" s="725"/>
      <c r="BF13" s="725"/>
      <c r="BG13" s="725"/>
      <c r="BH13" s="725"/>
      <c r="BI13" s="725"/>
      <c r="BJ13" s="725"/>
      <c r="BK13" s="725"/>
      <c r="BL13" s="725"/>
      <c r="BM13" s="725"/>
      <c r="BN13" s="725"/>
      <c r="BO13" s="725"/>
      <c r="BP13" s="725"/>
      <c r="BQ13" s="725"/>
      <c r="BR13" s="725"/>
      <c r="BS13" s="725"/>
      <c r="BT13" s="725"/>
      <c r="BU13" s="725"/>
      <c r="BV13" s="725"/>
      <c r="BW13" s="725"/>
      <c r="BX13" s="725"/>
      <c r="BY13" s="725"/>
      <c r="BZ13" s="725"/>
      <c r="CA13" s="725"/>
      <c r="CB13" s="725"/>
      <c r="CC13" s="725"/>
      <c r="CD13" s="725"/>
      <c r="CE13" s="725"/>
      <c r="CF13" s="725"/>
      <c r="CG13" s="725"/>
      <c r="CH13" s="725"/>
      <c r="CI13" s="725"/>
      <c r="CJ13" s="725"/>
      <c r="CK13" s="726"/>
    </row>
    <row r="14" spans="8:89" ht="17.25" customHeight="1" thickBot="1">
      <c r="H14" s="686"/>
      <c r="I14" s="691"/>
      <c r="J14" s="692"/>
      <c r="K14" s="692"/>
      <c r="L14" s="693"/>
      <c r="M14" s="764"/>
      <c r="N14" s="765"/>
      <c r="O14" s="765"/>
      <c r="P14" s="765"/>
      <c r="Q14" s="765"/>
      <c r="R14" s="765"/>
      <c r="S14" s="765"/>
      <c r="T14" s="765"/>
      <c r="U14" s="765"/>
      <c r="V14" s="765"/>
      <c r="W14" s="765"/>
      <c r="X14" s="765"/>
      <c r="Y14" s="765"/>
      <c r="Z14" s="765"/>
      <c r="AA14" s="765"/>
      <c r="AB14" s="765"/>
      <c r="AC14" s="765"/>
      <c r="AD14" s="765"/>
      <c r="AE14" s="765"/>
      <c r="AF14" s="765"/>
      <c r="AG14" s="766"/>
      <c r="AH14" s="89"/>
      <c r="AI14" s="96"/>
      <c r="AJ14" s="655"/>
      <c r="AK14" s="659"/>
      <c r="AL14" s="770"/>
      <c r="AM14" s="771"/>
      <c r="AN14" s="771"/>
      <c r="AO14" s="772"/>
      <c r="AP14" s="727"/>
      <c r="AQ14" s="728"/>
      <c r="AR14" s="728"/>
      <c r="AS14" s="728"/>
      <c r="AT14" s="728"/>
      <c r="AU14" s="728"/>
      <c r="AV14" s="728"/>
      <c r="AW14" s="728"/>
      <c r="AX14" s="728"/>
      <c r="AY14" s="728"/>
      <c r="AZ14" s="728"/>
      <c r="BA14" s="728"/>
      <c r="BB14" s="728"/>
      <c r="BC14" s="728"/>
      <c r="BD14" s="728"/>
      <c r="BE14" s="728"/>
      <c r="BF14" s="728"/>
      <c r="BG14" s="728"/>
      <c r="BH14" s="728"/>
      <c r="BI14" s="728"/>
      <c r="BJ14" s="728"/>
      <c r="BK14" s="728"/>
      <c r="BL14" s="728"/>
      <c r="BM14" s="728"/>
      <c r="BN14" s="728"/>
      <c r="BO14" s="728"/>
      <c r="BP14" s="728"/>
      <c r="BQ14" s="728"/>
      <c r="BR14" s="728"/>
      <c r="BS14" s="728"/>
      <c r="BT14" s="728"/>
      <c r="BU14" s="728"/>
      <c r="BV14" s="728"/>
      <c r="BW14" s="728"/>
      <c r="BX14" s="728"/>
      <c r="BY14" s="728"/>
      <c r="BZ14" s="728"/>
      <c r="CA14" s="728"/>
      <c r="CB14" s="728"/>
      <c r="CC14" s="728"/>
      <c r="CD14" s="728"/>
      <c r="CE14" s="728"/>
      <c r="CF14" s="728"/>
      <c r="CG14" s="728"/>
      <c r="CH14" s="728"/>
      <c r="CI14" s="728"/>
      <c r="CJ14" s="728"/>
      <c r="CK14" s="729"/>
    </row>
    <row r="15" spans="8:89" ht="17.25" customHeight="1">
      <c r="H15" s="686"/>
      <c r="I15" s="691"/>
      <c r="J15" s="692"/>
      <c r="K15" s="692"/>
      <c r="L15" s="693"/>
      <c r="M15" s="835" t="s">
        <v>195</v>
      </c>
      <c r="N15" s="836"/>
      <c r="O15" s="836"/>
      <c r="P15" s="836"/>
      <c r="Q15" s="836"/>
      <c r="R15" s="836"/>
      <c r="S15" s="836"/>
      <c r="T15" s="836"/>
      <c r="U15" s="836"/>
      <c r="V15" s="836"/>
      <c r="W15" s="836"/>
      <c r="X15" s="836"/>
      <c r="Y15" s="836"/>
      <c r="Z15" s="836"/>
      <c r="AA15" s="836"/>
      <c r="AB15" s="836"/>
      <c r="AC15" s="836"/>
      <c r="AD15" s="836"/>
      <c r="AE15" s="836"/>
      <c r="AF15" s="836"/>
      <c r="AG15" s="837"/>
      <c r="AH15" s="89"/>
      <c r="AI15" s="96"/>
      <c r="AJ15" s="655"/>
      <c r="AK15" s="808" t="s">
        <v>97</v>
      </c>
      <c r="AL15" s="811" t="s">
        <v>243</v>
      </c>
      <c r="AM15" s="812"/>
      <c r="AN15" s="812"/>
      <c r="AO15" s="813"/>
      <c r="AP15" s="820" t="s">
        <v>314</v>
      </c>
      <c r="AQ15" s="821"/>
      <c r="AR15" s="821"/>
      <c r="AS15" s="821"/>
      <c r="AT15" s="821"/>
      <c r="AU15" s="821"/>
      <c r="AV15" s="821"/>
      <c r="AW15" s="821"/>
      <c r="AX15" s="821"/>
      <c r="AY15" s="821"/>
      <c r="AZ15" s="821"/>
      <c r="BA15" s="821"/>
      <c r="BB15" s="821"/>
      <c r="BC15" s="821"/>
      <c r="BD15" s="821"/>
      <c r="BE15" s="821"/>
      <c r="BF15" s="821"/>
      <c r="BG15" s="821"/>
      <c r="BH15" s="821"/>
      <c r="BI15" s="821"/>
      <c r="BJ15" s="821"/>
      <c r="BK15" s="821"/>
      <c r="BL15" s="821"/>
      <c r="BM15" s="821"/>
      <c r="BN15" s="821"/>
      <c r="BO15" s="822"/>
      <c r="BP15" s="823" t="s">
        <v>139</v>
      </c>
      <c r="BQ15" s="824"/>
      <c r="BR15" s="825"/>
      <c r="BS15" s="697" t="s">
        <v>150</v>
      </c>
      <c r="BT15" s="698"/>
      <c r="BU15" s="699"/>
      <c r="BV15" s="829" t="s">
        <v>179</v>
      </c>
      <c r="BW15" s="830"/>
      <c r="BX15" s="831"/>
      <c r="BY15" s="788" t="s">
        <v>152</v>
      </c>
      <c r="BZ15" s="789"/>
      <c r="CA15" s="789"/>
      <c r="CB15" s="789"/>
      <c r="CC15" s="789"/>
      <c r="CD15" s="789"/>
      <c r="CE15" s="789"/>
      <c r="CF15" s="789"/>
      <c r="CG15" s="789"/>
      <c r="CH15" s="789"/>
      <c r="CI15" s="789"/>
      <c r="CJ15" s="789"/>
      <c r="CK15" s="790"/>
    </row>
    <row r="16" spans="8:89" ht="17.25" customHeight="1">
      <c r="H16" s="686"/>
      <c r="I16" s="694"/>
      <c r="J16" s="695"/>
      <c r="K16" s="695"/>
      <c r="L16" s="696"/>
      <c r="M16" s="779"/>
      <c r="N16" s="780"/>
      <c r="O16" s="780"/>
      <c r="P16" s="780"/>
      <c r="Q16" s="780"/>
      <c r="R16" s="780"/>
      <c r="S16" s="780"/>
      <c r="T16" s="780"/>
      <c r="U16" s="780"/>
      <c r="V16" s="780"/>
      <c r="W16" s="780"/>
      <c r="X16" s="780"/>
      <c r="Y16" s="780"/>
      <c r="Z16" s="780"/>
      <c r="AA16" s="780"/>
      <c r="AB16" s="780"/>
      <c r="AC16" s="780"/>
      <c r="AD16" s="780"/>
      <c r="AE16" s="780"/>
      <c r="AF16" s="780"/>
      <c r="AG16" s="781"/>
      <c r="AH16" s="89"/>
      <c r="AI16" s="96"/>
      <c r="AJ16" s="655"/>
      <c r="AK16" s="809"/>
      <c r="AL16" s="814"/>
      <c r="AM16" s="815"/>
      <c r="AN16" s="815"/>
      <c r="AO16" s="816"/>
      <c r="AP16" s="794" t="s">
        <v>216</v>
      </c>
      <c r="AQ16" s="795"/>
      <c r="AR16" s="795"/>
      <c r="AS16" s="795"/>
      <c r="AT16" s="795"/>
      <c r="AU16" s="795"/>
      <c r="AV16" s="795"/>
      <c r="AW16" s="795"/>
      <c r="AX16" s="795"/>
      <c r="AY16" s="795"/>
      <c r="AZ16" s="795"/>
      <c r="BA16" s="795"/>
      <c r="BB16" s="795"/>
      <c r="BC16" s="795"/>
      <c r="BD16" s="795"/>
      <c r="BE16" s="795"/>
      <c r="BF16" s="795"/>
      <c r="BG16" s="795"/>
      <c r="BH16" s="795"/>
      <c r="BI16" s="795"/>
      <c r="BJ16" s="795"/>
      <c r="BK16" s="795"/>
      <c r="BL16" s="795"/>
      <c r="BM16" s="795"/>
      <c r="BN16" s="795"/>
      <c r="BO16" s="796"/>
      <c r="BP16" s="826"/>
      <c r="BQ16" s="827"/>
      <c r="BR16" s="828"/>
      <c r="BS16" s="700"/>
      <c r="BT16" s="701"/>
      <c r="BU16" s="702"/>
      <c r="BV16" s="832"/>
      <c r="BW16" s="833"/>
      <c r="BX16" s="834"/>
      <c r="BY16" s="791"/>
      <c r="BZ16" s="792"/>
      <c r="CA16" s="792"/>
      <c r="CB16" s="792"/>
      <c r="CC16" s="792"/>
      <c r="CD16" s="792"/>
      <c r="CE16" s="792"/>
      <c r="CF16" s="792"/>
      <c r="CG16" s="792"/>
      <c r="CH16" s="792"/>
      <c r="CI16" s="792"/>
      <c r="CJ16" s="792"/>
      <c r="CK16" s="793"/>
    </row>
    <row r="17" spans="8:89" ht="17.25" customHeight="1">
      <c r="H17" s="686"/>
      <c r="I17" s="773" t="s">
        <v>98</v>
      </c>
      <c r="J17" s="774"/>
      <c r="K17" s="774"/>
      <c r="L17" s="775"/>
      <c r="M17" s="797" t="s">
        <v>196</v>
      </c>
      <c r="N17" s="777"/>
      <c r="O17" s="777"/>
      <c r="P17" s="777"/>
      <c r="Q17" s="777"/>
      <c r="R17" s="777"/>
      <c r="S17" s="777"/>
      <c r="T17" s="777"/>
      <c r="U17" s="777"/>
      <c r="V17" s="777"/>
      <c r="W17" s="777"/>
      <c r="X17" s="777"/>
      <c r="Y17" s="777"/>
      <c r="Z17" s="777"/>
      <c r="AA17" s="777"/>
      <c r="AB17" s="777"/>
      <c r="AC17" s="777"/>
      <c r="AD17" s="777"/>
      <c r="AE17" s="777"/>
      <c r="AF17" s="798" t="s">
        <v>99</v>
      </c>
      <c r="AG17" s="799"/>
      <c r="AH17" s="89"/>
      <c r="AI17" s="96"/>
      <c r="AJ17" s="655"/>
      <c r="AK17" s="809"/>
      <c r="AL17" s="814"/>
      <c r="AM17" s="815"/>
      <c r="AN17" s="815"/>
      <c r="AO17" s="816"/>
      <c r="AP17" s="794" t="s">
        <v>316</v>
      </c>
      <c r="AQ17" s="795"/>
      <c r="AR17" s="795"/>
      <c r="AS17" s="795"/>
      <c r="AT17" s="795"/>
      <c r="AU17" s="795"/>
      <c r="AV17" s="795"/>
      <c r="AW17" s="795"/>
      <c r="AX17" s="795"/>
      <c r="AY17" s="795"/>
      <c r="AZ17" s="795"/>
      <c r="BA17" s="795"/>
      <c r="BB17" s="795"/>
      <c r="BC17" s="795"/>
      <c r="BD17" s="795"/>
      <c r="BE17" s="795"/>
      <c r="BF17" s="795"/>
      <c r="BG17" s="795"/>
      <c r="BH17" s="795"/>
      <c r="BI17" s="795"/>
      <c r="BJ17" s="795"/>
      <c r="BK17" s="795"/>
      <c r="BL17" s="795"/>
      <c r="BM17" s="795"/>
      <c r="BN17" s="795"/>
      <c r="BO17" s="796"/>
      <c r="BP17" s="802" t="s">
        <v>176</v>
      </c>
      <c r="BQ17" s="803"/>
      <c r="BR17" s="804"/>
      <c r="BS17" s="715">
        <v>45566</v>
      </c>
      <c r="BT17" s="716"/>
      <c r="BU17" s="716"/>
      <c r="BV17" s="716"/>
      <c r="BW17" s="716"/>
      <c r="BX17" s="716"/>
      <c r="BY17" s="716"/>
      <c r="BZ17" s="716"/>
      <c r="CA17" s="716"/>
      <c r="CB17" s="716" t="s">
        <v>93</v>
      </c>
      <c r="CC17" s="719">
        <v>45930</v>
      </c>
      <c r="CD17" s="720"/>
      <c r="CE17" s="720"/>
      <c r="CF17" s="720"/>
      <c r="CG17" s="720"/>
      <c r="CH17" s="720"/>
      <c r="CI17" s="720"/>
      <c r="CJ17" s="720"/>
      <c r="CK17" s="721"/>
    </row>
    <row r="18" spans="8:89" ht="17.25" customHeight="1">
      <c r="H18" s="686"/>
      <c r="I18" s="694"/>
      <c r="J18" s="695"/>
      <c r="K18" s="695"/>
      <c r="L18" s="696"/>
      <c r="M18" s="779"/>
      <c r="N18" s="780"/>
      <c r="O18" s="780"/>
      <c r="P18" s="780"/>
      <c r="Q18" s="780"/>
      <c r="R18" s="780"/>
      <c r="S18" s="780"/>
      <c r="T18" s="780"/>
      <c r="U18" s="780"/>
      <c r="V18" s="780"/>
      <c r="W18" s="780"/>
      <c r="X18" s="780"/>
      <c r="Y18" s="780"/>
      <c r="Z18" s="780"/>
      <c r="AA18" s="780"/>
      <c r="AB18" s="780"/>
      <c r="AC18" s="780"/>
      <c r="AD18" s="780"/>
      <c r="AE18" s="780"/>
      <c r="AF18" s="800"/>
      <c r="AG18" s="801"/>
      <c r="AH18" s="89"/>
      <c r="AI18" s="96"/>
      <c r="AJ18" s="655"/>
      <c r="AK18" s="809"/>
      <c r="AL18" s="817"/>
      <c r="AM18" s="818"/>
      <c r="AN18" s="818"/>
      <c r="AO18" s="819"/>
      <c r="AP18" s="753"/>
      <c r="AQ18" s="754"/>
      <c r="AR18" s="754"/>
      <c r="AS18" s="754"/>
      <c r="AT18" s="754"/>
      <c r="AU18" s="754"/>
      <c r="AV18" s="754"/>
      <c r="AW18" s="754"/>
      <c r="AX18" s="754"/>
      <c r="AY18" s="754"/>
      <c r="AZ18" s="754"/>
      <c r="BA18" s="754"/>
      <c r="BB18" s="754"/>
      <c r="BC18" s="754"/>
      <c r="BD18" s="754"/>
      <c r="BE18" s="754"/>
      <c r="BF18" s="754"/>
      <c r="BG18" s="754"/>
      <c r="BH18" s="754"/>
      <c r="BI18" s="754"/>
      <c r="BJ18" s="754"/>
      <c r="BK18" s="754"/>
      <c r="BL18" s="754"/>
      <c r="BM18" s="754"/>
      <c r="BN18" s="754"/>
      <c r="BO18" s="755"/>
      <c r="BP18" s="805"/>
      <c r="BQ18" s="806"/>
      <c r="BR18" s="807"/>
      <c r="BS18" s="717"/>
      <c r="BT18" s="718"/>
      <c r="BU18" s="718"/>
      <c r="BV18" s="718"/>
      <c r="BW18" s="718"/>
      <c r="BX18" s="718"/>
      <c r="BY18" s="718"/>
      <c r="BZ18" s="718"/>
      <c r="CA18" s="718"/>
      <c r="CB18" s="718"/>
      <c r="CC18" s="722"/>
      <c r="CD18" s="722"/>
      <c r="CE18" s="722"/>
      <c r="CF18" s="722"/>
      <c r="CG18" s="722"/>
      <c r="CH18" s="722"/>
      <c r="CI18" s="722"/>
      <c r="CJ18" s="722"/>
      <c r="CK18" s="723"/>
    </row>
    <row r="19" spans="8:89" ht="17.25" customHeight="1">
      <c r="H19" s="686"/>
      <c r="I19" s="773" t="s">
        <v>105</v>
      </c>
      <c r="J19" s="774"/>
      <c r="K19" s="774"/>
      <c r="L19" s="775"/>
      <c r="M19" s="776" t="s">
        <v>197</v>
      </c>
      <c r="N19" s="777"/>
      <c r="O19" s="777"/>
      <c r="P19" s="777"/>
      <c r="Q19" s="777"/>
      <c r="R19" s="777"/>
      <c r="S19" s="777"/>
      <c r="T19" s="777"/>
      <c r="U19" s="777"/>
      <c r="V19" s="777"/>
      <c r="W19" s="777"/>
      <c r="X19" s="777"/>
      <c r="Y19" s="777"/>
      <c r="Z19" s="777"/>
      <c r="AA19" s="777"/>
      <c r="AB19" s="777"/>
      <c r="AC19" s="777"/>
      <c r="AD19" s="777"/>
      <c r="AE19" s="777"/>
      <c r="AF19" s="777"/>
      <c r="AG19" s="778"/>
      <c r="AH19" s="96"/>
      <c r="AI19" s="96"/>
      <c r="AJ19" s="655"/>
      <c r="AK19" s="809"/>
      <c r="AL19" s="782" t="s">
        <v>141</v>
      </c>
      <c r="AM19" s="783"/>
      <c r="AN19" s="783"/>
      <c r="AO19" s="784"/>
      <c r="AP19" s="724" t="s">
        <v>317</v>
      </c>
      <c r="AQ19" s="725"/>
      <c r="AR19" s="725"/>
      <c r="AS19" s="725"/>
      <c r="AT19" s="725"/>
      <c r="AU19" s="725"/>
      <c r="AV19" s="725"/>
      <c r="AW19" s="725"/>
      <c r="AX19" s="725"/>
      <c r="AY19" s="725"/>
      <c r="AZ19" s="725"/>
      <c r="BA19" s="725"/>
      <c r="BB19" s="725"/>
      <c r="BC19" s="725"/>
      <c r="BD19" s="725"/>
      <c r="BE19" s="725"/>
      <c r="BF19" s="725"/>
      <c r="BG19" s="725"/>
      <c r="BH19" s="725"/>
      <c r="BI19" s="725"/>
      <c r="BJ19" s="725"/>
      <c r="BK19" s="725"/>
      <c r="BL19" s="725"/>
      <c r="BM19" s="725"/>
      <c r="BN19" s="725"/>
      <c r="BO19" s="725"/>
      <c r="BP19" s="725"/>
      <c r="BQ19" s="725"/>
      <c r="BR19" s="725"/>
      <c r="BS19" s="725"/>
      <c r="BT19" s="725"/>
      <c r="BU19" s="725"/>
      <c r="BV19" s="725"/>
      <c r="BW19" s="725"/>
      <c r="BX19" s="725"/>
      <c r="BY19" s="725"/>
      <c r="BZ19" s="725"/>
      <c r="CA19" s="725"/>
      <c r="CB19" s="725"/>
      <c r="CC19" s="725"/>
      <c r="CD19" s="725"/>
      <c r="CE19" s="725"/>
      <c r="CF19" s="725"/>
      <c r="CG19" s="725"/>
      <c r="CH19" s="725"/>
      <c r="CI19" s="725"/>
      <c r="CJ19" s="725"/>
      <c r="CK19" s="726"/>
    </row>
    <row r="20" spans="8:89" ht="17.25" customHeight="1" thickBot="1">
      <c r="H20" s="686"/>
      <c r="I20" s="694"/>
      <c r="J20" s="695"/>
      <c r="K20" s="695"/>
      <c r="L20" s="696"/>
      <c r="M20" s="779"/>
      <c r="N20" s="780"/>
      <c r="O20" s="780"/>
      <c r="P20" s="780"/>
      <c r="Q20" s="780"/>
      <c r="R20" s="780"/>
      <c r="S20" s="780"/>
      <c r="T20" s="780"/>
      <c r="U20" s="780"/>
      <c r="V20" s="780"/>
      <c r="W20" s="780"/>
      <c r="X20" s="780"/>
      <c r="Y20" s="780"/>
      <c r="Z20" s="780"/>
      <c r="AA20" s="780"/>
      <c r="AB20" s="780"/>
      <c r="AC20" s="780"/>
      <c r="AD20" s="780"/>
      <c r="AE20" s="780"/>
      <c r="AF20" s="780"/>
      <c r="AG20" s="781"/>
      <c r="AH20" s="89"/>
      <c r="AI20" s="96"/>
      <c r="AJ20" s="655"/>
      <c r="AK20" s="810"/>
      <c r="AL20" s="785"/>
      <c r="AM20" s="786"/>
      <c r="AN20" s="786"/>
      <c r="AO20" s="787"/>
      <c r="AP20" s="727"/>
      <c r="AQ20" s="728"/>
      <c r="AR20" s="728"/>
      <c r="AS20" s="728"/>
      <c r="AT20" s="728"/>
      <c r="AU20" s="728"/>
      <c r="AV20" s="728"/>
      <c r="AW20" s="728"/>
      <c r="AX20" s="728"/>
      <c r="AY20" s="728"/>
      <c r="AZ20" s="728"/>
      <c r="BA20" s="728"/>
      <c r="BB20" s="728"/>
      <c r="BC20" s="728"/>
      <c r="BD20" s="728"/>
      <c r="BE20" s="728"/>
      <c r="BF20" s="728"/>
      <c r="BG20" s="728"/>
      <c r="BH20" s="728"/>
      <c r="BI20" s="728"/>
      <c r="BJ20" s="728"/>
      <c r="BK20" s="728"/>
      <c r="BL20" s="728"/>
      <c r="BM20" s="728"/>
      <c r="BN20" s="728"/>
      <c r="BO20" s="728"/>
      <c r="BP20" s="728"/>
      <c r="BQ20" s="728"/>
      <c r="BR20" s="728"/>
      <c r="BS20" s="728"/>
      <c r="BT20" s="728"/>
      <c r="BU20" s="728"/>
      <c r="BV20" s="728"/>
      <c r="BW20" s="728"/>
      <c r="BX20" s="728"/>
      <c r="BY20" s="728"/>
      <c r="BZ20" s="728"/>
      <c r="CA20" s="728"/>
      <c r="CB20" s="728"/>
      <c r="CC20" s="728"/>
      <c r="CD20" s="728"/>
      <c r="CE20" s="728"/>
      <c r="CF20" s="728"/>
      <c r="CG20" s="728"/>
      <c r="CH20" s="728"/>
      <c r="CI20" s="728"/>
      <c r="CJ20" s="728"/>
      <c r="CK20" s="729"/>
    </row>
    <row r="21" spans="8:89" ht="17.25" customHeight="1">
      <c r="H21" s="686"/>
      <c r="I21" s="773" t="s">
        <v>107</v>
      </c>
      <c r="J21" s="774"/>
      <c r="K21" s="774"/>
      <c r="L21" s="775"/>
      <c r="M21" s="797" t="s">
        <v>198</v>
      </c>
      <c r="N21" s="777"/>
      <c r="O21" s="777"/>
      <c r="P21" s="777"/>
      <c r="Q21" s="777"/>
      <c r="R21" s="777"/>
      <c r="S21" s="777"/>
      <c r="T21" s="777"/>
      <c r="U21" s="777"/>
      <c r="V21" s="777"/>
      <c r="W21" s="777"/>
      <c r="X21" s="777"/>
      <c r="Y21" s="777"/>
      <c r="Z21" s="777"/>
      <c r="AA21" s="777"/>
      <c r="AB21" s="777"/>
      <c r="AC21" s="777"/>
      <c r="AD21" s="777"/>
      <c r="AE21" s="777"/>
      <c r="AF21" s="777"/>
      <c r="AG21" s="778"/>
      <c r="AH21" s="89"/>
      <c r="AI21" s="96"/>
      <c r="AJ21" s="655"/>
      <c r="AK21" s="838" t="s">
        <v>131</v>
      </c>
      <c r="AL21" s="703" t="s">
        <v>193</v>
      </c>
      <c r="AM21" s="704"/>
      <c r="AN21" s="704"/>
      <c r="AO21" s="705"/>
      <c r="AP21" s="629" t="s">
        <v>100</v>
      </c>
      <c r="AQ21" s="630"/>
      <c r="AR21" s="630"/>
      <c r="AS21" s="630"/>
      <c r="AT21" s="630"/>
      <c r="AU21" s="630"/>
      <c r="AV21" s="630"/>
      <c r="AW21" s="630"/>
      <c r="AX21" s="630"/>
      <c r="AY21" s="630"/>
      <c r="AZ21" s="756"/>
      <c r="BA21" s="629" t="s">
        <v>101</v>
      </c>
      <c r="BB21" s="630"/>
      <c r="BC21" s="630"/>
      <c r="BD21" s="756"/>
      <c r="BE21" s="629" t="s">
        <v>102</v>
      </c>
      <c r="BF21" s="630"/>
      <c r="BG21" s="630"/>
      <c r="BH21" s="756"/>
      <c r="BI21" s="629" t="s">
        <v>103</v>
      </c>
      <c r="BJ21" s="630"/>
      <c r="BK21" s="630"/>
      <c r="BL21" s="756"/>
      <c r="BM21" s="703" t="s">
        <v>139</v>
      </c>
      <c r="BN21" s="704"/>
      <c r="BO21" s="705"/>
      <c r="BP21" s="688" t="s">
        <v>92</v>
      </c>
      <c r="BQ21" s="689"/>
      <c r="BR21" s="689"/>
      <c r="BS21" s="689"/>
      <c r="BT21" s="689"/>
      <c r="BU21" s="689"/>
      <c r="BV21" s="689"/>
      <c r="BW21" s="689"/>
      <c r="BX21" s="689"/>
      <c r="BY21" s="689"/>
      <c r="BZ21" s="690"/>
      <c r="CA21" s="688" t="s">
        <v>104</v>
      </c>
      <c r="CB21" s="689"/>
      <c r="CC21" s="689"/>
      <c r="CD21" s="689"/>
      <c r="CE21" s="689"/>
      <c r="CF21" s="689"/>
      <c r="CG21" s="689"/>
      <c r="CH21" s="689"/>
      <c r="CI21" s="689"/>
      <c r="CJ21" s="689"/>
      <c r="CK21" s="730"/>
    </row>
    <row r="22" spans="8:89" ht="17.25" customHeight="1">
      <c r="H22" s="686"/>
      <c r="I22" s="694"/>
      <c r="J22" s="695"/>
      <c r="K22" s="695"/>
      <c r="L22" s="696"/>
      <c r="M22" s="779"/>
      <c r="N22" s="780"/>
      <c r="O22" s="780"/>
      <c r="P22" s="780"/>
      <c r="Q22" s="780"/>
      <c r="R22" s="780"/>
      <c r="S22" s="780"/>
      <c r="T22" s="780"/>
      <c r="U22" s="780"/>
      <c r="V22" s="780"/>
      <c r="W22" s="780"/>
      <c r="X22" s="780"/>
      <c r="Y22" s="780"/>
      <c r="Z22" s="780"/>
      <c r="AA22" s="780"/>
      <c r="AB22" s="780"/>
      <c r="AC22" s="780"/>
      <c r="AD22" s="780"/>
      <c r="AE22" s="780"/>
      <c r="AF22" s="780"/>
      <c r="AG22" s="781"/>
      <c r="AH22" s="89"/>
      <c r="AI22" s="96"/>
      <c r="AJ22" s="655"/>
      <c r="AK22" s="839"/>
      <c r="AL22" s="706"/>
      <c r="AM22" s="707"/>
      <c r="AN22" s="707"/>
      <c r="AO22" s="708"/>
      <c r="AP22" s="632"/>
      <c r="AQ22" s="633"/>
      <c r="AR22" s="633"/>
      <c r="AS22" s="633"/>
      <c r="AT22" s="633"/>
      <c r="AU22" s="633"/>
      <c r="AV22" s="633"/>
      <c r="AW22" s="633"/>
      <c r="AX22" s="633"/>
      <c r="AY22" s="633"/>
      <c r="AZ22" s="757"/>
      <c r="BA22" s="632"/>
      <c r="BB22" s="633"/>
      <c r="BC22" s="633"/>
      <c r="BD22" s="757"/>
      <c r="BE22" s="632"/>
      <c r="BF22" s="633"/>
      <c r="BG22" s="633"/>
      <c r="BH22" s="757"/>
      <c r="BI22" s="632"/>
      <c r="BJ22" s="633"/>
      <c r="BK22" s="633"/>
      <c r="BL22" s="757"/>
      <c r="BM22" s="706"/>
      <c r="BN22" s="707"/>
      <c r="BO22" s="708"/>
      <c r="BP22" s="694"/>
      <c r="BQ22" s="695"/>
      <c r="BR22" s="695"/>
      <c r="BS22" s="695"/>
      <c r="BT22" s="695"/>
      <c r="BU22" s="695"/>
      <c r="BV22" s="695"/>
      <c r="BW22" s="695"/>
      <c r="BX22" s="695"/>
      <c r="BY22" s="695"/>
      <c r="BZ22" s="696"/>
      <c r="CA22" s="694"/>
      <c r="CB22" s="695"/>
      <c r="CC22" s="695"/>
      <c r="CD22" s="695"/>
      <c r="CE22" s="695"/>
      <c r="CF22" s="695"/>
      <c r="CG22" s="695"/>
      <c r="CH22" s="695"/>
      <c r="CI22" s="695"/>
      <c r="CJ22" s="695"/>
      <c r="CK22" s="731"/>
    </row>
    <row r="23" spans="8:89" ht="17.25" customHeight="1">
      <c r="H23" s="686"/>
      <c r="I23" s="773" t="s">
        <v>108</v>
      </c>
      <c r="J23" s="774"/>
      <c r="K23" s="774"/>
      <c r="L23" s="775"/>
      <c r="M23" s="889" t="s">
        <v>199</v>
      </c>
      <c r="N23" s="890"/>
      <c r="O23" s="890"/>
      <c r="P23" s="890"/>
      <c r="Q23" s="890"/>
      <c r="R23" s="890"/>
      <c r="S23" s="890"/>
      <c r="T23" s="890"/>
      <c r="U23" s="890"/>
      <c r="V23" s="890"/>
      <c r="W23" s="890"/>
      <c r="X23" s="890"/>
      <c r="Y23" s="890"/>
      <c r="Z23" s="890"/>
      <c r="AA23" s="890"/>
      <c r="AB23" s="890"/>
      <c r="AC23" s="890"/>
      <c r="AD23" s="890"/>
      <c r="AE23" s="890"/>
      <c r="AF23" s="890"/>
      <c r="AG23" s="891"/>
      <c r="AH23" s="89"/>
      <c r="AI23" s="96"/>
      <c r="AJ23" s="655"/>
      <c r="AK23" s="839"/>
      <c r="AL23" s="860" t="s">
        <v>188</v>
      </c>
      <c r="AM23" s="861"/>
      <c r="AN23" s="861"/>
      <c r="AO23" s="862"/>
      <c r="AP23" s="866" t="s">
        <v>220</v>
      </c>
      <c r="AQ23" s="866"/>
      <c r="AR23" s="866"/>
      <c r="AS23" s="866"/>
      <c r="AT23" s="866"/>
      <c r="AU23" s="866"/>
      <c r="AV23" s="866"/>
      <c r="AW23" s="866"/>
      <c r="AX23" s="866"/>
      <c r="AY23" s="866"/>
      <c r="AZ23" s="867"/>
      <c r="BA23" s="737" t="s">
        <v>189</v>
      </c>
      <c r="BB23" s="841"/>
      <c r="BC23" s="841"/>
      <c r="BD23" s="842"/>
      <c r="BE23" s="614" t="s">
        <v>192</v>
      </c>
      <c r="BF23" s="615"/>
      <c r="BG23" s="615"/>
      <c r="BH23" s="616"/>
      <c r="BI23" s="874" t="s">
        <v>239</v>
      </c>
      <c r="BJ23" s="875"/>
      <c r="BK23" s="875"/>
      <c r="BL23" s="876"/>
      <c r="BM23" s="715" t="s">
        <v>233</v>
      </c>
      <c r="BN23" s="716"/>
      <c r="BO23" s="740"/>
      <c r="BP23" s="715">
        <v>45566</v>
      </c>
      <c r="BQ23" s="716"/>
      <c r="BR23" s="716"/>
      <c r="BS23" s="716"/>
      <c r="BT23" s="716"/>
      <c r="BU23" s="716" t="s">
        <v>93</v>
      </c>
      <c r="BV23" s="735">
        <v>45930</v>
      </c>
      <c r="BW23" s="735"/>
      <c r="BX23" s="735"/>
      <c r="BY23" s="735"/>
      <c r="BZ23" s="736"/>
      <c r="CA23" s="732"/>
      <c r="CB23" s="733"/>
      <c r="CC23" s="733"/>
      <c r="CD23" s="733"/>
      <c r="CE23" s="733"/>
      <c r="CF23" s="733"/>
      <c r="CG23" s="733"/>
      <c r="CH23" s="733"/>
      <c r="CI23" s="733"/>
      <c r="CJ23" s="733"/>
      <c r="CK23" s="734"/>
    </row>
    <row r="24" spans="8:89" ht="17.25" customHeight="1">
      <c r="H24" s="686"/>
      <c r="I24" s="694"/>
      <c r="J24" s="695"/>
      <c r="K24" s="695"/>
      <c r="L24" s="696"/>
      <c r="M24" s="892"/>
      <c r="N24" s="893"/>
      <c r="O24" s="893"/>
      <c r="P24" s="893"/>
      <c r="Q24" s="893"/>
      <c r="R24" s="893"/>
      <c r="S24" s="893"/>
      <c r="T24" s="893"/>
      <c r="U24" s="893"/>
      <c r="V24" s="893"/>
      <c r="W24" s="893"/>
      <c r="X24" s="893"/>
      <c r="Y24" s="893"/>
      <c r="Z24" s="893"/>
      <c r="AA24" s="893"/>
      <c r="AB24" s="893"/>
      <c r="AC24" s="893"/>
      <c r="AD24" s="893"/>
      <c r="AE24" s="893"/>
      <c r="AF24" s="893"/>
      <c r="AG24" s="894"/>
      <c r="AH24" s="89"/>
      <c r="AI24" s="96"/>
      <c r="AJ24" s="655"/>
      <c r="AK24" s="839"/>
      <c r="AL24" s="863"/>
      <c r="AM24" s="864"/>
      <c r="AN24" s="864"/>
      <c r="AO24" s="865"/>
      <c r="AP24" s="866"/>
      <c r="AQ24" s="866"/>
      <c r="AR24" s="866"/>
      <c r="AS24" s="866"/>
      <c r="AT24" s="866"/>
      <c r="AU24" s="866"/>
      <c r="AV24" s="866"/>
      <c r="AW24" s="866"/>
      <c r="AX24" s="866"/>
      <c r="AY24" s="866"/>
      <c r="AZ24" s="867"/>
      <c r="BA24" s="843"/>
      <c r="BB24" s="841"/>
      <c r="BC24" s="841"/>
      <c r="BD24" s="842"/>
      <c r="BE24" s="737"/>
      <c r="BF24" s="738"/>
      <c r="BG24" s="738"/>
      <c r="BH24" s="739"/>
      <c r="BI24" s="877"/>
      <c r="BJ24" s="878"/>
      <c r="BK24" s="878"/>
      <c r="BL24" s="879"/>
      <c r="BM24" s="717"/>
      <c r="BN24" s="718"/>
      <c r="BO24" s="741"/>
      <c r="BP24" s="717"/>
      <c r="BQ24" s="718"/>
      <c r="BR24" s="718"/>
      <c r="BS24" s="718"/>
      <c r="BT24" s="718"/>
      <c r="BU24" s="718"/>
      <c r="BV24" s="735"/>
      <c r="BW24" s="735"/>
      <c r="BX24" s="735"/>
      <c r="BY24" s="735"/>
      <c r="BZ24" s="736"/>
      <c r="CA24" s="732"/>
      <c r="CB24" s="733"/>
      <c r="CC24" s="733"/>
      <c r="CD24" s="733"/>
      <c r="CE24" s="733"/>
      <c r="CF24" s="733"/>
      <c r="CG24" s="733"/>
      <c r="CH24" s="733"/>
      <c r="CI24" s="733"/>
      <c r="CJ24" s="733"/>
      <c r="CK24" s="734"/>
    </row>
    <row r="25" spans="8:89" ht="17.25" customHeight="1">
      <c r="H25" s="686"/>
      <c r="I25" s="857" t="s">
        <v>142</v>
      </c>
      <c r="J25" s="858"/>
      <c r="K25" s="858"/>
      <c r="L25" s="859"/>
      <c r="M25" s="880" t="s">
        <v>200</v>
      </c>
      <c r="N25" s="881"/>
      <c r="O25" s="881"/>
      <c r="P25" s="881"/>
      <c r="Q25" s="881"/>
      <c r="R25" s="881"/>
      <c r="S25" s="881"/>
      <c r="T25" s="881"/>
      <c r="U25" s="881"/>
      <c r="V25" s="881"/>
      <c r="W25" s="881"/>
      <c r="X25" s="881"/>
      <c r="Y25" s="881"/>
      <c r="Z25" s="881"/>
      <c r="AA25" s="881"/>
      <c r="AB25" s="881"/>
      <c r="AC25" s="881"/>
      <c r="AD25" s="881"/>
      <c r="AE25" s="881"/>
      <c r="AF25" s="881"/>
      <c r="AG25" s="882"/>
      <c r="AH25" s="89"/>
      <c r="AI25" s="96"/>
      <c r="AJ25" s="655"/>
      <c r="AK25" s="839"/>
      <c r="AL25" s="860" t="s">
        <v>188</v>
      </c>
      <c r="AM25" s="861"/>
      <c r="AN25" s="861"/>
      <c r="AO25" s="862"/>
      <c r="AP25" s="866" t="s">
        <v>221</v>
      </c>
      <c r="AQ25" s="866"/>
      <c r="AR25" s="866"/>
      <c r="AS25" s="866"/>
      <c r="AT25" s="866"/>
      <c r="AU25" s="866"/>
      <c r="AV25" s="866"/>
      <c r="AW25" s="866"/>
      <c r="AX25" s="866"/>
      <c r="AY25" s="866"/>
      <c r="AZ25" s="867"/>
      <c r="BA25" s="737" t="s">
        <v>225</v>
      </c>
      <c r="BB25" s="841"/>
      <c r="BC25" s="841"/>
      <c r="BD25" s="842"/>
      <c r="BE25" s="737" t="s">
        <v>228</v>
      </c>
      <c r="BF25" s="738"/>
      <c r="BG25" s="738"/>
      <c r="BH25" s="739"/>
      <c r="BI25" s="874" t="s">
        <v>240</v>
      </c>
      <c r="BJ25" s="875"/>
      <c r="BK25" s="875"/>
      <c r="BL25" s="876"/>
      <c r="BM25" s="715" t="s">
        <v>233</v>
      </c>
      <c r="BN25" s="716"/>
      <c r="BO25" s="740"/>
      <c r="BP25" s="715">
        <v>45566</v>
      </c>
      <c r="BQ25" s="716"/>
      <c r="BR25" s="716"/>
      <c r="BS25" s="716"/>
      <c r="BT25" s="716"/>
      <c r="BU25" s="716" t="s">
        <v>93</v>
      </c>
      <c r="BV25" s="735">
        <v>45930</v>
      </c>
      <c r="BW25" s="735"/>
      <c r="BX25" s="735"/>
      <c r="BY25" s="735"/>
      <c r="BZ25" s="736"/>
      <c r="CA25" s="732"/>
      <c r="CB25" s="733"/>
      <c r="CC25" s="733"/>
      <c r="CD25" s="733"/>
      <c r="CE25" s="733"/>
      <c r="CF25" s="733"/>
      <c r="CG25" s="733"/>
      <c r="CH25" s="733"/>
      <c r="CI25" s="733"/>
      <c r="CJ25" s="733"/>
      <c r="CK25" s="734"/>
    </row>
    <row r="26" spans="8:89" ht="17.25" customHeight="1" thickBot="1">
      <c r="H26" s="687"/>
      <c r="I26" s="904" t="s">
        <v>109</v>
      </c>
      <c r="J26" s="905"/>
      <c r="K26" s="905"/>
      <c r="L26" s="906"/>
      <c r="M26" s="907" t="s">
        <v>201</v>
      </c>
      <c r="N26" s="908"/>
      <c r="O26" s="908"/>
      <c r="P26" s="908"/>
      <c r="Q26" s="908"/>
      <c r="R26" s="908"/>
      <c r="S26" s="908"/>
      <c r="T26" s="908"/>
      <c r="U26" s="908"/>
      <c r="V26" s="908"/>
      <c r="W26" s="908"/>
      <c r="X26" s="908"/>
      <c r="Y26" s="908"/>
      <c r="Z26" s="908"/>
      <c r="AA26" s="908"/>
      <c r="AB26" s="908"/>
      <c r="AC26" s="908"/>
      <c r="AD26" s="908"/>
      <c r="AE26" s="908"/>
      <c r="AF26" s="908"/>
      <c r="AG26" s="909"/>
      <c r="AH26" s="89"/>
      <c r="AI26" s="96"/>
      <c r="AJ26" s="655"/>
      <c r="AK26" s="839"/>
      <c r="AL26" s="863"/>
      <c r="AM26" s="864"/>
      <c r="AN26" s="864"/>
      <c r="AO26" s="865"/>
      <c r="AP26" s="866"/>
      <c r="AQ26" s="866"/>
      <c r="AR26" s="866"/>
      <c r="AS26" s="866"/>
      <c r="AT26" s="866"/>
      <c r="AU26" s="866"/>
      <c r="AV26" s="866"/>
      <c r="AW26" s="866"/>
      <c r="AX26" s="866"/>
      <c r="AY26" s="866"/>
      <c r="AZ26" s="867"/>
      <c r="BA26" s="843"/>
      <c r="BB26" s="841"/>
      <c r="BC26" s="841"/>
      <c r="BD26" s="842"/>
      <c r="BE26" s="737"/>
      <c r="BF26" s="738"/>
      <c r="BG26" s="738"/>
      <c r="BH26" s="739"/>
      <c r="BI26" s="877"/>
      <c r="BJ26" s="878"/>
      <c r="BK26" s="878"/>
      <c r="BL26" s="879"/>
      <c r="BM26" s="717"/>
      <c r="BN26" s="718"/>
      <c r="BO26" s="741"/>
      <c r="BP26" s="717"/>
      <c r="BQ26" s="718"/>
      <c r="BR26" s="718"/>
      <c r="BS26" s="718"/>
      <c r="BT26" s="718"/>
      <c r="BU26" s="718"/>
      <c r="BV26" s="735"/>
      <c r="BW26" s="735"/>
      <c r="BX26" s="735"/>
      <c r="BY26" s="735"/>
      <c r="BZ26" s="736"/>
      <c r="CA26" s="732"/>
      <c r="CB26" s="733"/>
      <c r="CC26" s="733"/>
      <c r="CD26" s="733"/>
      <c r="CE26" s="733"/>
      <c r="CF26" s="733"/>
      <c r="CG26" s="733"/>
      <c r="CH26" s="733"/>
      <c r="CI26" s="733"/>
      <c r="CJ26" s="733"/>
      <c r="CK26" s="734"/>
    </row>
    <row r="27" spans="8:89" ht="17.25" customHeight="1" thickBot="1">
      <c r="H27" s="90"/>
      <c r="I27" s="89"/>
      <c r="J27" s="96"/>
      <c r="K27" s="89"/>
      <c r="L27" s="89"/>
      <c r="M27" s="89"/>
      <c r="N27" s="89"/>
      <c r="O27" s="89"/>
      <c r="P27" s="89"/>
      <c r="Q27" s="89"/>
      <c r="R27" s="89"/>
      <c r="S27" s="89"/>
      <c r="T27" s="89"/>
      <c r="U27" s="89"/>
      <c r="V27" s="89"/>
      <c r="W27" s="89"/>
      <c r="X27" s="89"/>
      <c r="Y27" s="89"/>
      <c r="Z27" s="89"/>
      <c r="AA27" s="89"/>
      <c r="AB27" s="89"/>
      <c r="AC27" s="89"/>
      <c r="AD27" s="89"/>
      <c r="AE27" s="89"/>
      <c r="AF27" s="89"/>
      <c r="AG27" s="89"/>
      <c r="AH27" s="89"/>
      <c r="AI27" s="96"/>
      <c r="AJ27" s="655"/>
      <c r="AK27" s="839"/>
      <c r="AL27" s="860" t="s">
        <v>217</v>
      </c>
      <c r="AM27" s="861"/>
      <c r="AN27" s="861"/>
      <c r="AO27" s="862"/>
      <c r="AP27" s="866" t="s">
        <v>222</v>
      </c>
      <c r="AQ27" s="866"/>
      <c r="AR27" s="866"/>
      <c r="AS27" s="866"/>
      <c r="AT27" s="866"/>
      <c r="AU27" s="866"/>
      <c r="AV27" s="866"/>
      <c r="AW27" s="866"/>
      <c r="AX27" s="866"/>
      <c r="AY27" s="866"/>
      <c r="AZ27" s="867"/>
      <c r="BA27" s="737" t="s">
        <v>226</v>
      </c>
      <c r="BB27" s="841"/>
      <c r="BC27" s="841"/>
      <c r="BD27" s="842"/>
      <c r="BE27" s="737" t="s">
        <v>229</v>
      </c>
      <c r="BF27" s="738"/>
      <c r="BG27" s="738"/>
      <c r="BH27" s="739"/>
      <c r="BI27" s="874" t="s">
        <v>238</v>
      </c>
      <c r="BJ27" s="875"/>
      <c r="BK27" s="875"/>
      <c r="BL27" s="876"/>
      <c r="BM27" s="715" t="s">
        <v>215</v>
      </c>
      <c r="BN27" s="716"/>
      <c r="BO27" s="740"/>
      <c r="BP27" s="715">
        <v>45566</v>
      </c>
      <c r="BQ27" s="716"/>
      <c r="BR27" s="716"/>
      <c r="BS27" s="716"/>
      <c r="BT27" s="716"/>
      <c r="BU27" s="716" t="s">
        <v>93</v>
      </c>
      <c r="BV27" s="735">
        <v>45930</v>
      </c>
      <c r="BW27" s="735"/>
      <c r="BX27" s="735"/>
      <c r="BY27" s="735"/>
      <c r="BZ27" s="736"/>
      <c r="CA27" s="910" t="s">
        <v>312</v>
      </c>
      <c r="CB27" s="911"/>
      <c r="CC27" s="911"/>
      <c r="CD27" s="911"/>
      <c r="CE27" s="911"/>
      <c r="CF27" s="911"/>
      <c r="CG27" s="911"/>
      <c r="CH27" s="911"/>
      <c r="CI27" s="911"/>
      <c r="CJ27" s="911"/>
      <c r="CK27" s="912"/>
    </row>
    <row r="28" spans="8:89" ht="17.25" customHeight="1">
      <c r="H28" s="808" t="s">
        <v>110</v>
      </c>
      <c r="I28" s="883" t="s">
        <v>98</v>
      </c>
      <c r="J28" s="884"/>
      <c r="K28" s="884"/>
      <c r="L28" s="885"/>
      <c r="M28" s="761" t="s">
        <v>202</v>
      </c>
      <c r="N28" s="762"/>
      <c r="O28" s="762"/>
      <c r="P28" s="762"/>
      <c r="Q28" s="762"/>
      <c r="R28" s="762"/>
      <c r="S28" s="762"/>
      <c r="T28" s="762"/>
      <c r="U28" s="762"/>
      <c r="V28" s="762"/>
      <c r="W28" s="762"/>
      <c r="X28" s="762"/>
      <c r="Y28" s="762"/>
      <c r="Z28" s="762"/>
      <c r="AA28" s="762"/>
      <c r="AB28" s="762"/>
      <c r="AC28" s="762"/>
      <c r="AD28" s="762"/>
      <c r="AE28" s="762"/>
      <c r="AF28" s="762"/>
      <c r="AG28" s="763"/>
      <c r="AH28" s="89"/>
      <c r="AI28" s="96"/>
      <c r="AJ28" s="655"/>
      <c r="AK28" s="839"/>
      <c r="AL28" s="863"/>
      <c r="AM28" s="864"/>
      <c r="AN28" s="864"/>
      <c r="AO28" s="865"/>
      <c r="AP28" s="866"/>
      <c r="AQ28" s="866"/>
      <c r="AR28" s="866"/>
      <c r="AS28" s="866"/>
      <c r="AT28" s="866"/>
      <c r="AU28" s="866"/>
      <c r="AV28" s="866"/>
      <c r="AW28" s="866"/>
      <c r="AX28" s="866"/>
      <c r="AY28" s="866"/>
      <c r="AZ28" s="867"/>
      <c r="BA28" s="843"/>
      <c r="BB28" s="841"/>
      <c r="BC28" s="841"/>
      <c r="BD28" s="842"/>
      <c r="BE28" s="737"/>
      <c r="BF28" s="738"/>
      <c r="BG28" s="738"/>
      <c r="BH28" s="739"/>
      <c r="BI28" s="877"/>
      <c r="BJ28" s="878"/>
      <c r="BK28" s="878"/>
      <c r="BL28" s="879"/>
      <c r="BM28" s="717"/>
      <c r="BN28" s="718"/>
      <c r="BO28" s="741"/>
      <c r="BP28" s="717"/>
      <c r="BQ28" s="718"/>
      <c r="BR28" s="718"/>
      <c r="BS28" s="718"/>
      <c r="BT28" s="718"/>
      <c r="BU28" s="718"/>
      <c r="BV28" s="735"/>
      <c r="BW28" s="735"/>
      <c r="BX28" s="735"/>
      <c r="BY28" s="735"/>
      <c r="BZ28" s="736"/>
      <c r="CA28" s="910"/>
      <c r="CB28" s="911"/>
      <c r="CC28" s="911"/>
      <c r="CD28" s="911"/>
      <c r="CE28" s="911"/>
      <c r="CF28" s="911"/>
      <c r="CG28" s="911"/>
      <c r="CH28" s="911"/>
      <c r="CI28" s="911"/>
      <c r="CJ28" s="911"/>
      <c r="CK28" s="912"/>
    </row>
    <row r="29" spans="8:89" ht="17.25" customHeight="1">
      <c r="H29" s="809"/>
      <c r="I29" s="886"/>
      <c r="J29" s="887"/>
      <c r="K29" s="887"/>
      <c r="L29" s="888"/>
      <c r="M29" s="779"/>
      <c r="N29" s="780"/>
      <c r="O29" s="780"/>
      <c r="P29" s="780"/>
      <c r="Q29" s="780"/>
      <c r="R29" s="780"/>
      <c r="S29" s="780"/>
      <c r="T29" s="780"/>
      <c r="U29" s="780"/>
      <c r="V29" s="780"/>
      <c r="W29" s="780"/>
      <c r="X29" s="780"/>
      <c r="Y29" s="780"/>
      <c r="Z29" s="780"/>
      <c r="AA29" s="780"/>
      <c r="AB29" s="780"/>
      <c r="AC29" s="780"/>
      <c r="AD29" s="780"/>
      <c r="AE29" s="780"/>
      <c r="AF29" s="780"/>
      <c r="AG29" s="781"/>
      <c r="AH29" s="89"/>
      <c r="AI29" s="96"/>
      <c r="AJ29" s="655"/>
      <c r="AK29" s="839"/>
      <c r="AL29" s="860" t="s">
        <v>218</v>
      </c>
      <c r="AM29" s="861"/>
      <c r="AN29" s="861"/>
      <c r="AO29" s="862"/>
      <c r="AP29" s="866" t="s">
        <v>223</v>
      </c>
      <c r="AQ29" s="866"/>
      <c r="AR29" s="866"/>
      <c r="AS29" s="866"/>
      <c r="AT29" s="866"/>
      <c r="AU29" s="866"/>
      <c r="AV29" s="866"/>
      <c r="AW29" s="866"/>
      <c r="AX29" s="866"/>
      <c r="AY29" s="866"/>
      <c r="AZ29" s="867"/>
      <c r="BA29" s="737" t="s">
        <v>227</v>
      </c>
      <c r="BB29" s="841"/>
      <c r="BC29" s="841"/>
      <c r="BD29" s="842"/>
      <c r="BE29" s="737" t="s">
        <v>230</v>
      </c>
      <c r="BF29" s="738"/>
      <c r="BG29" s="738"/>
      <c r="BH29" s="739"/>
      <c r="BI29" s="874">
        <v>5000</v>
      </c>
      <c r="BJ29" s="875"/>
      <c r="BK29" s="875"/>
      <c r="BL29" s="876"/>
      <c r="BM29" s="715" t="s">
        <v>232</v>
      </c>
      <c r="BN29" s="716"/>
      <c r="BO29" s="740"/>
      <c r="BP29" s="715">
        <v>45566</v>
      </c>
      <c r="BQ29" s="716"/>
      <c r="BR29" s="716"/>
      <c r="BS29" s="716"/>
      <c r="BT29" s="716"/>
      <c r="BU29" s="716" t="s">
        <v>93</v>
      </c>
      <c r="BV29" s="735">
        <v>45930</v>
      </c>
      <c r="BW29" s="735"/>
      <c r="BX29" s="735"/>
      <c r="BY29" s="735"/>
      <c r="BZ29" s="736"/>
      <c r="CA29" s="732"/>
      <c r="CB29" s="733"/>
      <c r="CC29" s="733"/>
      <c r="CD29" s="733"/>
      <c r="CE29" s="733"/>
      <c r="CF29" s="733"/>
      <c r="CG29" s="733"/>
      <c r="CH29" s="733"/>
      <c r="CI29" s="733"/>
      <c r="CJ29" s="733"/>
      <c r="CK29" s="734"/>
    </row>
    <row r="30" spans="8:89" ht="17.25" customHeight="1">
      <c r="H30" s="809"/>
      <c r="I30" s="895" t="s">
        <v>107</v>
      </c>
      <c r="J30" s="896"/>
      <c r="K30" s="896"/>
      <c r="L30" s="897"/>
      <c r="M30" s="776" t="s">
        <v>203</v>
      </c>
      <c r="N30" s="777"/>
      <c r="O30" s="777"/>
      <c r="P30" s="777"/>
      <c r="Q30" s="777"/>
      <c r="R30" s="777"/>
      <c r="S30" s="777"/>
      <c r="T30" s="777"/>
      <c r="U30" s="777"/>
      <c r="V30" s="777"/>
      <c r="W30" s="777"/>
      <c r="X30" s="777"/>
      <c r="Y30" s="777"/>
      <c r="Z30" s="777"/>
      <c r="AA30" s="777"/>
      <c r="AB30" s="777"/>
      <c r="AC30" s="777"/>
      <c r="AD30" s="777"/>
      <c r="AE30" s="777"/>
      <c r="AF30" s="777"/>
      <c r="AG30" s="778"/>
      <c r="AH30" s="89"/>
      <c r="AI30" s="96"/>
      <c r="AJ30" s="655"/>
      <c r="AK30" s="839"/>
      <c r="AL30" s="863"/>
      <c r="AM30" s="864"/>
      <c r="AN30" s="864"/>
      <c r="AO30" s="865"/>
      <c r="AP30" s="866"/>
      <c r="AQ30" s="866"/>
      <c r="AR30" s="866"/>
      <c r="AS30" s="866"/>
      <c r="AT30" s="866"/>
      <c r="AU30" s="866"/>
      <c r="AV30" s="866"/>
      <c r="AW30" s="866"/>
      <c r="AX30" s="866"/>
      <c r="AY30" s="866"/>
      <c r="AZ30" s="867"/>
      <c r="BA30" s="843"/>
      <c r="BB30" s="841"/>
      <c r="BC30" s="841"/>
      <c r="BD30" s="842"/>
      <c r="BE30" s="737"/>
      <c r="BF30" s="738"/>
      <c r="BG30" s="738"/>
      <c r="BH30" s="739"/>
      <c r="BI30" s="877"/>
      <c r="BJ30" s="878"/>
      <c r="BK30" s="878"/>
      <c r="BL30" s="879"/>
      <c r="BM30" s="717"/>
      <c r="BN30" s="718"/>
      <c r="BO30" s="741"/>
      <c r="BP30" s="717"/>
      <c r="BQ30" s="718"/>
      <c r="BR30" s="718"/>
      <c r="BS30" s="718"/>
      <c r="BT30" s="718"/>
      <c r="BU30" s="718"/>
      <c r="BV30" s="735"/>
      <c r="BW30" s="735"/>
      <c r="BX30" s="735"/>
      <c r="BY30" s="735"/>
      <c r="BZ30" s="736"/>
      <c r="CA30" s="732"/>
      <c r="CB30" s="733"/>
      <c r="CC30" s="733"/>
      <c r="CD30" s="733"/>
      <c r="CE30" s="733"/>
      <c r="CF30" s="733"/>
      <c r="CG30" s="733"/>
      <c r="CH30" s="733"/>
      <c r="CI30" s="733"/>
      <c r="CJ30" s="733"/>
      <c r="CK30" s="734"/>
    </row>
    <row r="31" spans="8:89" ht="17.25" customHeight="1">
      <c r="H31" s="809"/>
      <c r="I31" s="886"/>
      <c r="J31" s="887"/>
      <c r="K31" s="887"/>
      <c r="L31" s="888"/>
      <c r="M31" s="779"/>
      <c r="N31" s="780"/>
      <c r="O31" s="780"/>
      <c r="P31" s="780"/>
      <c r="Q31" s="780"/>
      <c r="R31" s="780"/>
      <c r="S31" s="780"/>
      <c r="T31" s="780"/>
      <c r="U31" s="780"/>
      <c r="V31" s="780"/>
      <c r="W31" s="780"/>
      <c r="X31" s="780"/>
      <c r="Y31" s="780"/>
      <c r="Z31" s="780"/>
      <c r="AA31" s="780"/>
      <c r="AB31" s="780"/>
      <c r="AC31" s="780"/>
      <c r="AD31" s="780"/>
      <c r="AE31" s="780"/>
      <c r="AF31" s="780"/>
      <c r="AG31" s="781"/>
      <c r="AH31" s="100"/>
      <c r="AI31" s="101"/>
      <c r="AJ31" s="655"/>
      <c r="AK31" s="839"/>
      <c r="AL31" s="860" t="s">
        <v>219</v>
      </c>
      <c r="AM31" s="861"/>
      <c r="AN31" s="861"/>
      <c r="AO31" s="862"/>
      <c r="AP31" s="866" t="s">
        <v>224</v>
      </c>
      <c r="AQ31" s="866"/>
      <c r="AR31" s="866"/>
      <c r="AS31" s="866"/>
      <c r="AT31" s="866"/>
      <c r="AU31" s="866"/>
      <c r="AV31" s="866"/>
      <c r="AW31" s="866"/>
      <c r="AX31" s="866"/>
      <c r="AY31" s="866"/>
      <c r="AZ31" s="867"/>
      <c r="BA31" s="737" t="s">
        <v>226</v>
      </c>
      <c r="BB31" s="841"/>
      <c r="BC31" s="841"/>
      <c r="BD31" s="842"/>
      <c r="BE31" s="737" t="s">
        <v>231</v>
      </c>
      <c r="BF31" s="738"/>
      <c r="BG31" s="738"/>
      <c r="BH31" s="739"/>
      <c r="BI31" s="874">
        <v>1000</v>
      </c>
      <c r="BJ31" s="875"/>
      <c r="BK31" s="875"/>
      <c r="BL31" s="876"/>
      <c r="BM31" s="715" t="s">
        <v>191</v>
      </c>
      <c r="BN31" s="716"/>
      <c r="BO31" s="740"/>
      <c r="BP31" s="715">
        <v>45566</v>
      </c>
      <c r="BQ31" s="716"/>
      <c r="BR31" s="716"/>
      <c r="BS31" s="716"/>
      <c r="BT31" s="716"/>
      <c r="BU31" s="716" t="s">
        <v>93</v>
      </c>
      <c r="BV31" s="735">
        <v>45930</v>
      </c>
      <c r="BW31" s="735"/>
      <c r="BX31" s="735"/>
      <c r="BY31" s="735"/>
      <c r="BZ31" s="736"/>
      <c r="CA31" s="732"/>
      <c r="CB31" s="733"/>
      <c r="CC31" s="733"/>
      <c r="CD31" s="733"/>
      <c r="CE31" s="733"/>
      <c r="CF31" s="733"/>
      <c r="CG31" s="733"/>
      <c r="CH31" s="733"/>
      <c r="CI31" s="733"/>
      <c r="CJ31" s="733"/>
      <c r="CK31" s="734"/>
    </row>
    <row r="32" spans="8:89" ht="17.25" customHeight="1">
      <c r="H32" s="809"/>
      <c r="I32" s="895" t="s">
        <v>108</v>
      </c>
      <c r="J32" s="896"/>
      <c r="K32" s="896"/>
      <c r="L32" s="897"/>
      <c r="M32" s="776" t="s">
        <v>204</v>
      </c>
      <c r="N32" s="777"/>
      <c r="O32" s="777"/>
      <c r="P32" s="777"/>
      <c r="Q32" s="777"/>
      <c r="R32" s="777"/>
      <c r="S32" s="777"/>
      <c r="T32" s="777"/>
      <c r="U32" s="777"/>
      <c r="V32" s="777"/>
      <c r="W32" s="777"/>
      <c r="X32" s="777"/>
      <c r="Y32" s="777"/>
      <c r="Z32" s="777"/>
      <c r="AA32" s="777"/>
      <c r="AB32" s="777"/>
      <c r="AC32" s="777"/>
      <c r="AD32" s="777"/>
      <c r="AE32" s="777"/>
      <c r="AF32" s="777"/>
      <c r="AG32" s="778"/>
      <c r="AH32" s="89"/>
      <c r="AI32" s="96"/>
      <c r="AJ32" s="655"/>
      <c r="AK32" s="839"/>
      <c r="AL32" s="863"/>
      <c r="AM32" s="864"/>
      <c r="AN32" s="864"/>
      <c r="AO32" s="865"/>
      <c r="AP32" s="866"/>
      <c r="AQ32" s="866"/>
      <c r="AR32" s="866"/>
      <c r="AS32" s="866"/>
      <c r="AT32" s="866"/>
      <c r="AU32" s="866"/>
      <c r="AV32" s="866"/>
      <c r="AW32" s="866"/>
      <c r="AX32" s="866"/>
      <c r="AY32" s="866"/>
      <c r="AZ32" s="867"/>
      <c r="BA32" s="843"/>
      <c r="BB32" s="841"/>
      <c r="BC32" s="841"/>
      <c r="BD32" s="842"/>
      <c r="BE32" s="737"/>
      <c r="BF32" s="738"/>
      <c r="BG32" s="738"/>
      <c r="BH32" s="739"/>
      <c r="BI32" s="877"/>
      <c r="BJ32" s="878"/>
      <c r="BK32" s="878"/>
      <c r="BL32" s="879"/>
      <c r="BM32" s="717"/>
      <c r="BN32" s="718"/>
      <c r="BO32" s="741"/>
      <c r="BP32" s="717"/>
      <c r="BQ32" s="718"/>
      <c r="BR32" s="718"/>
      <c r="BS32" s="718"/>
      <c r="BT32" s="718"/>
      <c r="BU32" s="718"/>
      <c r="BV32" s="735"/>
      <c r="BW32" s="735"/>
      <c r="BX32" s="735"/>
      <c r="BY32" s="735"/>
      <c r="BZ32" s="736"/>
      <c r="CA32" s="732"/>
      <c r="CB32" s="733"/>
      <c r="CC32" s="733"/>
      <c r="CD32" s="733"/>
      <c r="CE32" s="733"/>
      <c r="CF32" s="733"/>
      <c r="CG32" s="733"/>
      <c r="CH32" s="733"/>
      <c r="CI32" s="733"/>
      <c r="CJ32" s="733"/>
      <c r="CK32" s="734"/>
    </row>
    <row r="33" spans="8:89" ht="17.25" customHeight="1">
      <c r="H33" s="809"/>
      <c r="I33" s="886"/>
      <c r="J33" s="887"/>
      <c r="K33" s="887"/>
      <c r="L33" s="888"/>
      <c r="M33" s="779"/>
      <c r="N33" s="780"/>
      <c r="O33" s="780"/>
      <c r="P33" s="780"/>
      <c r="Q33" s="780"/>
      <c r="R33" s="780"/>
      <c r="S33" s="780"/>
      <c r="T33" s="780"/>
      <c r="U33" s="780"/>
      <c r="V33" s="780"/>
      <c r="W33" s="780"/>
      <c r="X33" s="780"/>
      <c r="Y33" s="780"/>
      <c r="Z33" s="780"/>
      <c r="AA33" s="780"/>
      <c r="AB33" s="780"/>
      <c r="AC33" s="780"/>
      <c r="AD33" s="780"/>
      <c r="AE33" s="780"/>
      <c r="AF33" s="780"/>
      <c r="AG33" s="781"/>
      <c r="AH33" s="89"/>
      <c r="AI33" s="96"/>
      <c r="AJ33" s="655"/>
      <c r="AK33" s="839"/>
      <c r="AL33" s="611"/>
      <c r="AM33" s="612"/>
      <c r="AN33" s="612"/>
      <c r="AO33" s="613"/>
      <c r="AP33" s="898"/>
      <c r="AQ33" s="899"/>
      <c r="AR33" s="899"/>
      <c r="AS33" s="899"/>
      <c r="AT33" s="899"/>
      <c r="AU33" s="899"/>
      <c r="AV33" s="899"/>
      <c r="AW33" s="899"/>
      <c r="AX33" s="899"/>
      <c r="AY33" s="899"/>
      <c r="AZ33" s="900"/>
      <c r="BA33" s="611" t="str">
        <f t="shared" ref="BA33" si="0">IF(AL33="演奏","オーディオ録音","")</f>
        <v/>
      </c>
      <c r="BB33" s="612"/>
      <c r="BC33" s="612"/>
      <c r="BD33" s="613"/>
      <c r="BE33" s="611"/>
      <c r="BF33" s="612"/>
      <c r="BG33" s="612"/>
      <c r="BH33" s="613"/>
      <c r="BI33" s="617" t="str">
        <f t="shared" ref="BI33" si="1">IF(BA33="映画","―","")</f>
        <v/>
      </c>
      <c r="BJ33" s="618"/>
      <c r="BK33" s="618"/>
      <c r="BL33" s="619"/>
      <c r="BM33" s="715"/>
      <c r="BN33" s="716"/>
      <c r="BO33" s="740"/>
      <c r="BP33" s="715"/>
      <c r="BQ33" s="716"/>
      <c r="BR33" s="716"/>
      <c r="BS33" s="716"/>
      <c r="BT33" s="716"/>
      <c r="BU33" s="716" t="s">
        <v>93</v>
      </c>
      <c r="BV33" s="917"/>
      <c r="BW33" s="917"/>
      <c r="BX33" s="917"/>
      <c r="BY33" s="917"/>
      <c r="BZ33" s="918"/>
      <c r="CA33" s="921"/>
      <c r="CB33" s="922"/>
      <c r="CC33" s="922"/>
      <c r="CD33" s="922"/>
      <c r="CE33" s="922"/>
      <c r="CF33" s="922"/>
      <c r="CG33" s="922"/>
      <c r="CH33" s="922"/>
      <c r="CI33" s="922"/>
      <c r="CJ33" s="922"/>
      <c r="CK33" s="923"/>
    </row>
    <row r="34" spans="8:89" ht="17.25" customHeight="1" thickBot="1">
      <c r="H34" s="810"/>
      <c r="I34" s="868" t="s">
        <v>132</v>
      </c>
      <c r="J34" s="869"/>
      <c r="K34" s="869"/>
      <c r="L34" s="870"/>
      <c r="M34" s="871" t="s">
        <v>205</v>
      </c>
      <c r="N34" s="872"/>
      <c r="O34" s="872"/>
      <c r="P34" s="872"/>
      <c r="Q34" s="872"/>
      <c r="R34" s="872"/>
      <c r="S34" s="872"/>
      <c r="T34" s="872"/>
      <c r="U34" s="872"/>
      <c r="V34" s="872"/>
      <c r="W34" s="872"/>
      <c r="X34" s="872"/>
      <c r="Y34" s="872"/>
      <c r="Z34" s="872"/>
      <c r="AA34" s="872"/>
      <c r="AB34" s="872"/>
      <c r="AC34" s="872"/>
      <c r="AD34" s="872"/>
      <c r="AE34" s="872"/>
      <c r="AF34" s="872"/>
      <c r="AG34" s="873"/>
      <c r="AH34" s="89"/>
      <c r="AI34" s="96"/>
      <c r="AJ34" s="655"/>
      <c r="AK34" s="839"/>
      <c r="AL34" s="614"/>
      <c r="AM34" s="615"/>
      <c r="AN34" s="615"/>
      <c r="AO34" s="616"/>
      <c r="AP34" s="901"/>
      <c r="AQ34" s="902"/>
      <c r="AR34" s="902"/>
      <c r="AS34" s="902"/>
      <c r="AT34" s="902"/>
      <c r="AU34" s="902"/>
      <c r="AV34" s="902"/>
      <c r="AW34" s="902"/>
      <c r="AX34" s="902"/>
      <c r="AY34" s="902"/>
      <c r="AZ34" s="903"/>
      <c r="BA34" s="614"/>
      <c r="BB34" s="615"/>
      <c r="BC34" s="615"/>
      <c r="BD34" s="616"/>
      <c r="BE34" s="614"/>
      <c r="BF34" s="615"/>
      <c r="BG34" s="615"/>
      <c r="BH34" s="616"/>
      <c r="BI34" s="620"/>
      <c r="BJ34" s="621"/>
      <c r="BK34" s="621"/>
      <c r="BL34" s="622"/>
      <c r="BM34" s="717"/>
      <c r="BN34" s="718"/>
      <c r="BO34" s="741"/>
      <c r="BP34" s="717"/>
      <c r="BQ34" s="718"/>
      <c r="BR34" s="718"/>
      <c r="BS34" s="718"/>
      <c r="BT34" s="718"/>
      <c r="BU34" s="718"/>
      <c r="BV34" s="919"/>
      <c r="BW34" s="919"/>
      <c r="BX34" s="919"/>
      <c r="BY34" s="919"/>
      <c r="BZ34" s="920"/>
      <c r="CA34" s="924"/>
      <c r="CB34" s="925"/>
      <c r="CC34" s="925"/>
      <c r="CD34" s="925"/>
      <c r="CE34" s="925"/>
      <c r="CF34" s="925"/>
      <c r="CG34" s="925"/>
      <c r="CH34" s="925"/>
      <c r="CI34" s="925"/>
      <c r="CJ34" s="925"/>
      <c r="CK34" s="926"/>
    </row>
    <row r="35" spans="8:89" ht="17.25" customHeight="1">
      <c r="H35" s="844" t="s">
        <v>180</v>
      </c>
      <c r="I35" s="830"/>
      <c r="J35" s="830"/>
      <c r="K35" s="830"/>
      <c r="L35" s="831"/>
      <c r="M35" s="761" t="s">
        <v>206</v>
      </c>
      <c r="N35" s="762"/>
      <c r="O35" s="762"/>
      <c r="P35" s="762"/>
      <c r="Q35" s="762"/>
      <c r="R35" s="762"/>
      <c r="S35" s="762"/>
      <c r="T35" s="762"/>
      <c r="U35" s="762"/>
      <c r="V35" s="762"/>
      <c r="W35" s="762"/>
      <c r="X35" s="762"/>
      <c r="Y35" s="762"/>
      <c r="Z35" s="762"/>
      <c r="AA35" s="762"/>
      <c r="AB35" s="762"/>
      <c r="AC35" s="762"/>
      <c r="AD35" s="762"/>
      <c r="AE35" s="762"/>
      <c r="AF35" s="762"/>
      <c r="AG35" s="763"/>
      <c r="AH35" s="89"/>
      <c r="AI35" s="96"/>
      <c r="AJ35" s="655"/>
      <c r="AK35" s="839"/>
      <c r="AL35" s="611"/>
      <c r="AM35" s="612"/>
      <c r="AN35" s="612"/>
      <c r="AO35" s="613"/>
      <c r="AP35" s="898"/>
      <c r="AQ35" s="899"/>
      <c r="AR35" s="899"/>
      <c r="AS35" s="899"/>
      <c r="AT35" s="899"/>
      <c r="AU35" s="899"/>
      <c r="AV35" s="899"/>
      <c r="AW35" s="899"/>
      <c r="AX35" s="899"/>
      <c r="AY35" s="899"/>
      <c r="AZ35" s="900"/>
      <c r="BA35" s="611" t="str">
        <f t="shared" ref="BA35" si="2">IF(AL35="演奏","オーディオ録音","")</f>
        <v/>
      </c>
      <c r="BB35" s="612"/>
      <c r="BC35" s="612"/>
      <c r="BD35" s="613"/>
      <c r="BE35" s="611"/>
      <c r="BF35" s="612"/>
      <c r="BG35" s="612"/>
      <c r="BH35" s="613"/>
      <c r="BI35" s="617" t="str">
        <f t="shared" ref="BI35" si="3">IF(BA35="映画","―","")</f>
        <v/>
      </c>
      <c r="BJ35" s="618"/>
      <c r="BK35" s="618"/>
      <c r="BL35" s="619"/>
      <c r="BM35" s="715"/>
      <c r="BN35" s="716"/>
      <c r="BO35" s="740"/>
      <c r="BP35" s="715"/>
      <c r="BQ35" s="716"/>
      <c r="BR35" s="716"/>
      <c r="BS35" s="716"/>
      <c r="BT35" s="716"/>
      <c r="BU35" s="716" t="s">
        <v>93</v>
      </c>
      <c r="BV35" s="917"/>
      <c r="BW35" s="917"/>
      <c r="BX35" s="917"/>
      <c r="BY35" s="917"/>
      <c r="BZ35" s="918"/>
      <c r="CA35" s="943"/>
      <c r="CB35" s="944"/>
      <c r="CC35" s="944"/>
      <c r="CD35" s="944"/>
      <c r="CE35" s="944"/>
      <c r="CF35" s="944"/>
      <c r="CG35" s="944"/>
      <c r="CH35" s="944"/>
      <c r="CI35" s="944"/>
      <c r="CJ35" s="944"/>
      <c r="CK35" s="945"/>
    </row>
    <row r="36" spans="8:89" ht="17.25" customHeight="1">
      <c r="H36" s="845"/>
      <c r="I36" s="846"/>
      <c r="J36" s="846"/>
      <c r="K36" s="846"/>
      <c r="L36" s="847"/>
      <c r="M36" s="851"/>
      <c r="N36" s="852"/>
      <c r="O36" s="852"/>
      <c r="P36" s="852"/>
      <c r="Q36" s="852"/>
      <c r="R36" s="852"/>
      <c r="S36" s="852"/>
      <c r="T36" s="852"/>
      <c r="U36" s="852"/>
      <c r="V36" s="852"/>
      <c r="W36" s="852"/>
      <c r="X36" s="852"/>
      <c r="Y36" s="852"/>
      <c r="Z36" s="852"/>
      <c r="AA36" s="852"/>
      <c r="AB36" s="852"/>
      <c r="AC36" s="852"/>
      <c r="AD36" s="852"/>
      <c r="AE36" s="852"/>
      <c r="AF36" s="852"/>
      <c r="AG36" s="853"/>
      <c r="AH36" s="89"/>
      <c r="AI36" s="96"/>
      <c r="AJ36" s="655"/>
      <c r="AK36" s="839"/>
      <c r="AL36" s="614"/>
      <c r="AM36" s="615"/>
      <c r="AN36" s="615"/>
      <c r="AO36" s="616"/>
      <c r="AP36" s="901"/>
      <c r="AQ36" s="902"/>
      <c r="AR36" s="902"/>
      <c r="AS36" s="902"/>
      <c r="AT36" s="902"/>
      <c r="AU36" s="902"/>
      <c r="AV36" s="902"/>
      <c r="AW36" s="902"/>
      <c r="AX36" s="902"/>
      <c r="AY36" s="902"/>
      <c r="AZ36" s="903"/>
      <c r="BA36" s="614"/>
      <c r="BB36" s="615"/>
      <c r="BC36" s="615"/>
      <c r="BD36" s="616"/>
      <c r="BE36" s="614"/>
      <c r="BF36" s="615"/>
      <c r="BG36" s="615"/>
      <c r="BH36" s="616"/>
      <c r="BI36" s="620"/>
      <c r="BJ36" s="621"/>
      <c r="BK36" s="621"/>
      <c r="BL36" s="622"/>
      <c r="BM36" s="717"/>
      <c r="BN36" s="718"/>
      <c r="BO36" s="741"/>
      <c r="BP36" s="717"/>
      <c r="BQ36" s="718"/>
      <c r="BR36" s="718"/>
      <c r="BS36" s="718"/>
      <c r="BT36" s="718"/>
      <c r="BU36" s="718"/>
      <c r="BV36" s="919"/>
      <c r="BW36" s="919"/>
      <c r="BX36" s="919"/>
      <c r="BY36" s="919"/>
      <c r="BZ36" s="920"/>
      <c r="CA36" s="946"/>
      <c r="CB36" s="947"/>
      <c r="CC36" s="947"/>
      <c r="CD36" s="947"/>
      <c r="CE36" s="947"/>
      <c r="CF36" s="947"/>
      <c r="CG36" s="947"/>
      <c r="CH36" s="947"/>
      <c r="CI36" s="947"/>
      <c r="CJ36" s="947"/>
      <c r="CK36" s="948"/>
    </row>
    <row r="37" spans="8:89" ht="17.25" customHeight="1" thickBot="1">
      <c r="H37" s="848"/>
      <c r="I37" s="849"/>
      <c r="J37" s="849"/>
      <c r="K37" s="849"/>
      <c r="L37" s="850"/>
      <c r="M37" s="854"/>
      <c r="N37" s="855"/>
      <c r="O37" s="855"/>
      <c r="P37" s="855"/>
      <c r="Q37" s="855"/>
      <c r="R37" s="855"/>
      <c r="S37" s="855"/>
      <c r="T37" s="855"/>
      <c r="U37" s="855"/>
      <c r="V37" s="855"/>
      <c r="W37" s="855"/>
      <c r="X37" s="855"/>
      <c r="Y37" s="855"/>
      <c r="Z37" s="855"/>
      <c r="AA37" s="855"/>
      <c r="AB37" s="855"/>
      <c r="AC37" s="855"/>
      <c r="AD37" s="855"/>
      <c r="AE37" s="855"/>
      <c r="AF37" s="855"/>
      <c r="AG37" s="856"/>
      <c r="AH37" s="89"/>
      <c r="AI37" s="96"/>
      <c r="AJ37" s="655"/>
      <c r="AK37" s="839"/>
      <c r="AL37" s="611"/>
      <c r="AM37" s="612"/>
      <c r="AN37" s="612"/>
      <c r="AO37" s="613"/>
      <c r="AP37" s="952"/>
      <c r="AQ37" s="953"/>
      <c r="AR37" s="953"/>
      <c r="AS37" s="953"/>
      <c r="AT37" s="953"/>
      <c r="AU37" s="953"/>
      <c r="AV37" s="953"/>
      <c r="AW37" s="953"/>
      <c r="AX37" s="953"/>
      <c r="AY37" s="953"/>
      <c r="AZ37" s="954"/>
      <c r="BA37" s="611" t="str">
        <f t="shared" ref="BA37" si="4">IF(AL37="演奏","オーディオ録音","")</f>
        <v/>
      </c>
      <c r="BB37" s="612"/>
      <c r="BC37" s="612"/>
      <c r="BD37" s="613"/>
      <c r="BE37" s="611"/>
      <c r="BF37" s="612"/>
      <c r="BG37" s="612"/>
      <c r="BH37" s="613"/>
      <c r="BI37" s="617" t="str">
        <f t="shared" ref="BI37" si="5">IF(BA37="映画","―","")</f>
        <v/>
      </c>
      <c r="BJ37" s="618"/>
      <c r="BK37" s="618"/>
      <c r="BL37" s="619"/>
      <c r="BM37" s="715"/>
      <c r="BN37" s="716"/>
      <c r="BO37" s="740"/>
      <c r="BP37" s="715"/>
      <c r="BQ37" s="716"/>
      <c r="BR37" s="716"/>
      <c r="BS37" s="716"/>
      <c r="BT37" s="716"/>
      <c r="BU37" s="716" t="s">
        <v>93</v>
      </c>
      <c r="BV37" s="917"/>
      <c r="BW37" s="917"/>
      <c r="BX37" s="917"/>
      <c r="BY37" s="917"/>
      <c r="BZ37" s="918"/>
      <c r="CA37" s="898"/>
      <c r="CB37" s="899"/>
      <c r="CC37" s="899"/>
      <c r="CD37" s="899"/>
      <c r="CE37" s="899"/>
      <c r="CF37" s="899"/>
      <c r="CG37" s="899"/>
      <c r="CH37" s="899"/>
      <c r="CI37" s="899"/>
      <c r="CJ37" s="899"/>
      <c r="CK37" s="913"/>
    </row>
    <row r="38" spans="8:89" ht="17.25" customHeight="1" thickBot="1">
      <c r="H38" s="89"/>
      <c r="I38" s="89"/>
      <c r="J38" s="96"/>
      <c r="K38" s="89"/>
      <c r="L38" s="89"/>
      <c r="M38" s="89"/>
      <c r="N38" s="89"/>
      <c r="O38" s="89"/>
      <c r="P38" s="89"/>
      <c r="Q38" s="89"/>
      <c r="R38" s="89"/>
      <c r="S38" s="89"/>
      <c r="T38" s="89"/>
      <c r="U38" s="89"/>
      <c r="V38" s="89"/>
      <c r="W38" s="89"/>
      <c r="X38" s="89"/>
      <c r="Y38" s="89"/>
      <c r="Z38" s="89"/>
      <c r="AA38" s="89"/>
      <c r="AB38" s="89"/>
      <c r="AC38" s="89"/>
      <c r="AD38" s="89"/>
      <c r="AE38" s="89"/>
      <c r="AF38" s="89"/>
      <c r="AG38" s="89"/>
      <c r="AH38" s="89"/>
      <c r="AI38" s="96"/>
      <c r="AJ38" s="656"/>
      <c r="AK38" s="840"/>
      <c r="AL38" s="949"/>
      <c r="AM38" s="950"/>
      <c r="AN38" s="950"/>
      <c r="AO38" s="951"/>
      <c r="AP38" s="955"/>
      <c r="AQ38" s="956"/>
      <c r="AR38" s="956"/>
      <c r="AS38" s="956"/>
      <c r="AT38" s="956"/>
      <c r="AU38" s="956"/>
      <c r="AV38" s="956"/>
      <c r="AW38" s="956"/>
      <c r="AX38" s="956"/>
      <c r="AY38" s="956"/>
      <c r="AZ38" s="957"/>
      <c r="BA38" s="614"/>
      <c r="BB38" s="615"/>
      <c r="BC38" s="615"/>
      <c r="BD38" s="616"/>
      <c r="BE38" s="949"/>
      <c r="BF38" s="950"/>
      <c r="BG38" s="950"/>
      <c r="BH38" s="951"/>
      <c r="BI38" s="958"/>
      <c r="BJ38" s="959"/>
      <c r="BK38" s="959"/>
      <c r="BL38" s="960"/>
      <c r="BM38" s="961"/>
      <c r="BN38" s="962"/>
      <c r="BO38" s="963"/>
      <c r="BP38" s="961"/>
      <c r="BQ38" s="962"/>
      <c r="BR38" s="962"/>
      <c r="BS38" s="962"/>
      <c r="BT38" s="962"/>
      <c r="BU38" s="962"/>
      <c r="BV38" s="964"/>
      <c r="BW38" s="964"/>
      <c r="BX38" s="964"/>
      <c r="BY38" s="964"/>
      <c r="BZ38" s="965"/>
      <c r="CA38" s="914"/>
      <c r="CB38" s="915"/>
      <c r="CC38" s="915"/>
      <c r="CD38" s="915"/>
      <c r="CE38" s="915"/>
      <c r="CF38" s="915"/>
      <c r="CG38" s="915"/>
      <c r="CH38" s="915"/>
      <c r="CI38" s="915"/>
      <c r="CJ38" s="915"/>
      <c r="CK38" s="916"/>
    </row>
    <row r="39" spans="8:89" ht="17.25" customHeight="1">
      <c r="H39" s="977" t="s">
        <v>318</v>
      </c>
      <c r="I39" s="630"/>
      <c r="J39" s="630"/>
      <c r="K39" s="630"/>
      <c r="L39" s="756"/>
      <c r="M39" s="979" t="s">
        <v>212</v>
      </c>
      <c r="N39" s="762"/>
      <c r="O39" s="762"/>
      <c r="P39" s="762"/>
      <c r="Q39" s="762"/>
      <c r="R39" s="762"/>
      <c r="S39" s="762"/>
      <c r="T39" s="762"/>
      <c r="U39" s="762"/>
      <c r="V39" s="762"/>
      <c r="W39" s="762"/>
      <c r="X39" s="762"/>
      <c r="Y39" s="762"/>
      <c r="Z39" s="762"/>
      <c r="AA39" s="762"/>
      <c r="AB39" s="762"/>
      <c r="AC39" s="762"/>
      <c r="AD39" s="762"/>
      <c r="AE39" s="762"/>
      <c r="AF39" s="762"/>
      <c r="AG39" s="763"/>
      <c r="AH39" s="89"/>
      <c r="AI39" s="96"/>
      <c r="AJ39" s="96"/>
      <c r="AK39" s="102"/>
      <c r="AL39" s="103"/>
      <c r="AM39" s="104"/>
      <c r="AN39" s="105"/>
      <c r="AO39" s="106"/>
      <c r="AP39" s="107"/>
      <c r="AQ39" s="107"/>
      <c r="AR39" s="107"/>
      <c r="AS39" s="106"/>
      <c r="AT39" s="106"/>
      <c r="AU39" s="108"/>
      <c r="AV39" s="108"/>
      <c r="AW39" s="108"/>
      <c r="AX39" s="108"/>
      <c r="AY39" s="109"/>
      <c r="AZ39" s="108"/>
      <c r="BA39" s="109"/>
      <c r="BB39" s="109"/>
      <c r="BC39" s="109"/>
      <c r="BD39" s="107"/>
      <c r="BE39" s="110"/>
      <c r="BF39" s="111"/>
      <c r="BG39" s="111"/>
      <c r="BH39" s="111"/>
      <c r="BI39" s="111"/>
      <c r="BJ39" s="111"/>
      <c r="BK39" s="110"/>
      <c r="BL39" s="111"/>
      <c r="BM39" s="112"/>
      <c r="BN39" s="112"/>
      <c r="BO39" s="112"/>
      <c r="BP39" s="112"/>
      <c r="BQ39" s="112"/>
      <c r="BR39" s="112"/>
      <c r="BS39" s="112"/>
      <c r="BT39" s="112"/>
      <c r="BU39" s="112"/>
      <c r="BV39" s="112"/>
      <c r="BW39" s="112"/>
      <c r="BX39" s="112"/>
      <c r="BY39" s="112"/>
      <c r="BZ39" s="112"/>
      <c r="CA39" s="113"/>
      <c r="CB39" s="112"/>
      <c r="CC39" s="114"/>
      <c r="CD39" s="114"/>
      <c r="CE39" s="114"/>
      <c r="CF39" s="115"/>
      <c r="CG39" s="115"/>
      <c r="CH39" s="115"/>
      <c r="CI39" s="115"/>
      <c r="CJ39" s="116"/>
      <c r="CK39" s="115"/>
    </row>
    <row r="40" spans="8:89" ht="17.25" customHeight="1">
      <c r="H40" s="978"/>
      <c r="I40" s="633"/>
      <c r="J40" s="633"/>
      <c r="K40" s="633"/>
      <c r="L40" s="757"/>
      <c r="M40" s="779"/>
      <c r="N40" s="780"/>
      <c r="O40" s="780"/>
      <c r="P40" s="780"/>
      <c r="Q40" s="780"/>
      <c r="R40" s="780"/>
      <c r="S40" s="780"/>
      <c r="T40" s="780"/>
      <c r="U40" s="780"/>
      <c r="V40" s="780"/>
      <c r="W40" s="780"/>
      <c r="X40" s="780"/>
      <c r="Y40" s="780"/>
      <c r="Z40" s="780"/>
      <c r="AA40" s="780"/>
      <c r="AB40" s="780"/>
      <c r="AC40" s="780"/>
      <c r="AD40" s="780"/>
      <c r="AE40" s="780"/>
      <c r="AF40" s="780"/>
      <c r="AG40" s="781"/>
      <c r="AH40" s="89"/>
      <c r="AI40" s="939" t="s">
        <v>305</v>
      </c>
      <c r="AJ40" s="939"/>
      <c r="AK40" s="939"/>
      <c r="AL40" s="939"/>
      <c r="AM40" s="939"/>
      <c r="AN40" s="939"/>
      <c r="AO40" s="939"/>
      <c r="AP40" s="939"/>
      <c r="AQ40" s="939"/>
      <c r="AR40" s="939"/>
      <c r="AS40" s="939"/>
      <c r="AT40" s="939"/>
      <c r="AU40" s="939"/>
      <c r="AV40" s="939"/>
      <c r="AW40" s="939"/>
      <c r="AX40" s="939"/>
      <c r="AY40" s="939"/>
      <c r="AZ40" s="108"/>
      <c r="BA40" s="940" t="s">
        <v>115</v>
      </c>
      <c r="BB40" s="941"/>
      <c r="BC40" s="941"/>
      <c r="BD40" s="941"/>
      <c r="BE40" s="941"/>
      <c r="BF40" s="941"/>
      <c r="BG40" s="941"/>
      <c r="BH40" s="941"/>
      <c r="BI40" s="941"/>
      <c r="BJ40" s="941"/>
      <c r="BK40" s="941"/>
      <c r="BL40" s="941"/>
      <c r="BM40" s="941"/>
      <c r="BN40" s="941"/>
      <c r="BO40" s="941"/>
      <c r="BP40" s="941"/>
      <c r="BQ40" s="941"/>
      <c r="BR40" s="941"/>
      <c r="BS40" s="942"/>
      <c r="BT40" s="927" t="s">
        <v>116</v>
      </c>
      <c r="BU40" s="928"/>
      <c r="BV40" s="928"/>
      <c r="BW40" s="928"/>
      <c r="BX40" s="928"/>
      <c r="BY40" s="928"/>
      <c r="BZ40" s="928"/>
      <c r="CA40" s="928"/>
      <c r="CB40" s="929"/>
      <c r="CC40" s="927" t="s">
        <v>121</v>
      </c>
      <c r="CD40" s="928"/>
      <c r="CE40" s="928"/>
      <c r="CF40" s="928"/>
      <c r="CG40" s="928"/>
      <c r="CH40" s="928"/>
      <c r="CI40" s="928"/>
      <c r="CJ40" s="929"/>
      <c r="CK40" s="117" t="s">
        <v>117</v>
      </c>
    </row>
    <row r="41" spans="8:89" ht="17.25" customHeight="1">
      <c r="H41" s="1005" t="s">
        <v>134</v>
      </c>
      <c r="I41" s="1006"/>
      <c r="J41" s="1006"/>
      <c r="K41" s="1006"/>
      <c r="L41" s="1007"/>
      <c r="M41" s="1011" t="s">
        <v>207</v>
      </c>
      <c r="N41" s="1012"/>
      <c r="O41" s="1012"/>
      <c r="P41" s="1012"/>
      <c r="Q41" s="1012"/>
      <c r="R41" s="1012"/>
      <c r="S41" s="1012"/>
      <c r="T41" s="1012"/>
      <c r="U41" s="1012"/>
      <c r="V41" s="1012"/>
      <c r="W41" s="1012"/>
      <c r="X41" s="1012"/>
      <c r="Y41" s="1012"/>
      <c r="Z41" s="1012"/>
      <c r="AA41" s="1012"/>
      <c r="AB41" s="1012"/>
      <c r="AC41" s="1012"/>
      <c r="AD41" s="1012"/>
      <c r="AE41" s="1012"/>
      <c r="AF41" s="1012"/>
      <c r="AG41" s="1013"/>
      <c r="AH41" s="90"/>
      <c r="AI41" s="939"/>
      <c r="AJ41" s="939"/>
      <c r="AK41" s="939"/>
      <c r="AL41" s="939"/>
      <c r="AM41" s="939"/>
      <c r="AN41" s="939"/>
      <c r="AO41" s="939"/>
      <c r="AP41" s="939"/>
      <c r="AQ41" s="939"/>
      <c r="AR41" s="939"/>
      <c r="AS41" s="939"/>
      <c r="AT41" s="939"/>
      <c r="AU41" s="939"/>
      <c r="AV41" s="939"/>
      <c r="AW41" s="939"/>
      <c r="AX41" s="939"/>
      <c r="AY41" s="939"/>
      <c r="BA41" s="606" t="str">
        <f>IF(H52="","",H52)</f>
        <v>ＪＡＳＲＡＣ音楽出版</v>
      </c>
      <c r="BB41" s="607"/>
      <c r="BC41" s="607"/>
      <c r="BD41" s="607"/>
      <c r="BE41" s="607"/>
      <c r="BF41" s="607"/>
      <c r="BG41" s="607"/>
      <c r="BH41" s="607"/>
      <c r="BI41" s="607"/>
      <c r="BJ41" s="607"/>
      <c r="BK41" s="607"/>
      <c r="BL41" s="607"/>
      <c r="BM41" s="607"/>
      <c r="BN41" s="607"/>
      <c r="BO41" s="607"/>
      <c r="BP41" s="607"/>
      <c r="BQ41" s="608" t="s">
        <v>237</v>
      </c>
      <c r="BR41" s="608"/>
      <c r="BS41" s="609"/>
      <c r="BT41" s="982"/>
      <c r="BU41" s="985" t="str">
        <f>IF(LEN($V$49)&lt;8,"",LEFT(RIGHT($V$49,8),1))</f>
        <v/>
      </c>
      <c r="BV41" s="988" t="str">
        <f>IF(LEN($V$49)&lt;7,"",LEFT(RIGHT($V$49,7),1))</f>
        <v/>
      </c>
      <c r="BW41" s="982" t="str">
        <f>IF(LEN($V$49)&lt;6,"",LEFT(RIGHT($V$49,6),1))</f>
        <v/>
      </c>
      <c r="BX41" s="985" t="str">
        <f>IF(LEN($V$49)&lt;5,"",LEFT(RIGHT($V$49,5),1))</f>
        <v/>
      </c>
      <c r="BY41" s="966" t="str">
        <f>IF(LEN($V$49)&lt;4,"",LEFT(RIGHT($V$49,4),1))</f>
        <v/>
      </c>
      <c r="BZ41" s="1017" t="str">
        <f>IF(LEN($V$49)&lt;3,"",LEFT(RIGHT($V$49,3),1))</f>
        <v/>
      </c>
      <c r="CA41" s="985" t="str">
        <f>IF(LEN($V$49)&lt;2,"",LEFT(RIGHT($V$49,2),1))</f>
        <v/>
      </c>
      <c r="CB41" s="966" t="str">
        <f>IF(LEN($V$49)&lt;1,"",LEFT(RIGHT($V$49,1),1))</f>
        <v/>
      </c>
      <c r="CC41" s="930" t="s">
        <v>123</v>
      </c>
      <c r="CD41" s="931"/>
      <c r="CE41" s="931"/>
      <c r="CF41" s="936" t="str">
        <f>IF(AL22="",IF(BY10=""," 34",IF(BY10&gt;0," 33",""))," 35")</f>
        <v xml:space="preserve"> 34</v>
      </c>
      <c r="CG41" s="936"/>
      <c r="CH41" s="936"/>
      <c r="CI41" s="936"/>
      <c r="CJ41" s="936"/>
      <c r="CK41" s="1002"/>
    </row>
    <row r="42" spans="8:89" ht="17.25" customHeight="1">
      <c r="H42" s="1008"/>
      <c r="I42" s="1009"/>
      <c r="J42" s="1009"/>
      <c r="K42" s="1009"/>
      <c r="L42" s="1010"/>
      <c r="M42" s="1014"/>
      <c r="N42" s="1015"/>
      <c r="O42" s="1015"/>
      <c r="P42" s="1015"/>
      <c r="Q42" s="1015"/>
      <c r="R42" s="1015"/>
      <c r="S42" s="1015"/>
      <c r="T42" s="1015"/>
      <c r="U42" s="1015"/>
      <c r="V42" s="1015"/>
      <c r="W42" s="1015"/>
      <c r="X42" s="1015"/>
      <c r="Y42" s="1015"/>
      <c r="Z42" s="1015"/>
      <c r="AA42" s="1015"/>
      <c r="AB42" s="1015"/>
      <c r="AC42" s="1015"/>
      <c r="AD42" s="1015"/>
      <c r="AE42" s="1015"/>
      <c r="AF42" s="1015"/>
      <c r="AG42" s="1016"/>
      <c r="AH42" s="89"/>
      <c r="AI42" s="939"/>
      <c r="AJ42" s="939"/>
      <c r="AK42" s="939"/>
      <c r="AL42" s="939"/>
      <c r="AM42" s="939"/>
      <c r="AN42" s="939"/>
      <c r="AO42" s="939"/>
      <c r="AP42" s="939"/>
      <c r="AQ42" s="939"/>
      <c r="AR42" s="939"/>
      <c r="AS42" s="939"/>
      <c r="AT42" s="939"/>
      <c r="AU42" s="939"/>
      <c r="AV42" s="939"/>
      <c r="AW42" s="939"/>
      <c r="AX42" s="939"/>
      <c r="AY42" s="939"/>
      <c r="BA42" s="606"/>
      <c r="BB42" s="607"/>
      <c r="BC42" s="607"/>
      <c r="BD42" s="607"/>
      <c r="BE42" s="607"/>
      <c r="BF42" s="607"/>
      <c r="BG42" s="607"/>
      <c r="BH42" s="607"/>
      <c r="BI42" s="607"/>
      <c r="BJ42" s="607"/>
      <c r="BK42" s="607"/>
      <c r="BL42" s="607"/>
      <c r="BM42" s="607"/>
      <c r="BN42" s="607"/>
      <c r="BO42" s="607"/>
      <c r="BP42" s="607"/>
      <c r="BQ42" s="608"/>
      <c r="BR42" s="608"/>
      <c r="BS42" s="609"/>
      <c r="BT42" s="983"/>
      <c r="BU42" s="986"/>
      <c r="BV42" s="989"/>
      <c r="BW42" s="983"/>
      <c r="BX42" s="986"/>
      <c r="BY42" s="967"/>
      <c r="BZ42" s="1018"/>
      <c r="CA42" s="986"/>
      <c r="CB42" s="967"/>
      <c r="CC42" s="932"/>
      <c r="CD42" s="933"/>
      <c r="CE42" s="933"/>
      <c r="CF42" s="937"/>
      <c r="CG42" s="937"/>
      <c r="CH42" s="937"/>
      <c r="CI42" s="937"/>
      <c r="CJ42" s="937"/>
      <c r="CK42" s="1003"/>
    </row>
    <row r="43" spans="8:89" ht="17.25" customHeight="1">
      <c r="H43" s="1005" t="s">
        <v>135</v>
      </c>
      <c r="I43" s="1006"/>
      <c r="J43" s="1006"/>
      <c r="K43" s="1006"/>
      <c r="L43" s="1007"/>
      <c r="M43" s="1011" t="s">
        <v>208</v>
      </c>
      <c r="N43" s="1012"/>
      <c r="O43" s="1012"/>
      <c r="P43" s="1012"/>
      <c r="Q43" s="1012"/>
      <c r="R43" s="1012"/>
      <c r="S43" s="1012"/>
      <c r="T43" s="1012"/>
      <c r="U43" s="1012"/>
      <c r="V43" s="1012"/>
      <c r="W43" s="1012"/>
      <c r="X43" s="1012"/>
      <c r="Y43" s="1012"/>
      <c r="Z43" s="1012"/>
      <c r="AA43" s="1012"/>
      <c r="AB43" s="1012"/>
      <c r="AC43" s="1012"/>
      <c r="AD43" s="1012"/>
      <c r="AE43" s="1012"/>
      <c r="AF43" s="1012"/>
      <c r="AG43" s="1013"/>
      <c r="AH43" s="90"/>
      <c r="AI43" s="939"/>
      <c r="AJ43" s="939"/>
      <c r="AK43" s="939"/>
      <c r="AL43" s="939"/>
      <c r="AM43" s="939"/>
      <c r="AN43" s="939"/>
      <c r="AO43" s="939"/>
      <c r="AP43" s="939"/>
      <c r="AQ43" s="939"/>
      <c r="AR43" s="939"/>
      <c r="AS43" s="939"/>
      <c r="AT43" s="939"/>
      <c r="AU43" s="939"/>
      <c r="AV43" s="939"/>
      <c r="AW43" s="939"/>
      <c r="AX43" s="939"/>
      <c r="AY43" s="939"/>
      <c r="BA43" s="606"/>
      <c r="BB43" s="607"/>
      <c r="BC43" s="607"/>
      <c r="BD43" s="607"/>
      <c r="BE43" s="607"/>
      <c r="BF43" s="607"/>
      <c r="BG43" s="607"/>
      <c r="BH43" s="607"/>
      <c r="BI43" s="607"/>
      <c r="BJ43" s="607"/>
      <c r="BK43" s="607"/>
      <c r="BL43" s="607"/>
      <c r="BM43" s="607"/>
      <c r="BN43" s="607"/>
      <c r="BO43" s="607"/>
      <c r="BP43" s="607"/>
      <c r="BQ43" s="608"/>
      <c r="BR43" s="608"/>
      <c r="BS43" s="609"/>
      <c r="BT43" s="984"/>
      <c r="BU43" s="987"/>
      <c r="BV43" s="990"/>
      <c r="BW43" s="984"/>
      <c r="BX43" s="987"/>
      <c r="BY43" s="968"/>
      <c r="BZ43" s="1019"/>
      <c r="CA43" s="987"/>
      <c r="CB43" s="968"/>
      <c r="CC43" s="934"/>
      <c r="CD43" s="935"/>
      <c r="CE43" s="935"/>
      <c r="CF43" s="938"/>
      <c r="CG43" s="938"/>
      <c r="CH43" s="938"/>
      <c r="CI43" s="938"/>
      <c r="CJ43" s="938"/>
      <c r="CK43" s="1004"/>
    </row>
    <row r="44" spans="8:89" ht="17.25" customHeight="1">
      <c r="H44" s="1008"/>
      <c r="I44" s="1009"/>
      <c r="J44" s="1009"/>
      <c r="K44" s="1009"/>
      <c r="L44" s="1010"/>
      <c r="M44" s="1014"/>
      <c r="N44" s="1015"/>
      <c r="O44" s="1015"/>
      <c r="P44" s="1015"/>
      <c r="Q44" s="1015"/>
      <c r="R44" s="1015"/>
      <c r="S44" s="1015"/>
      <c r="T44" s="1015"/>
      <c r="U44" s="1015"/>
      <c r="V44" s="1015"/>
      <c r="W44" s="1015"/>
      <c r="X44" s="1015"/>
      <c r="Y44" s="1015"/>
      <c r="Z44" s="1015"/>
      <c r="AA44" s="1015"/>
      <c r="AB44" s="1015"/>
      <c r="AC44" s="1015"/>
      <c r="AD44" s="1015"/>
      <c r="AE44" s="1015"/>
      <c r="AF44" s="1015"/>
      <c r="AG44" s="1016"/>
      <c r="AH44" s="90"/>
      <c r="AI44" s="981" t="s">
        <v>185</v>
      </c>
      <c r="AJ44" s="981"/>
      <c r="AK44" s="981"/>
      <c r="AL44" s="981"/>
      <c r="AM44" s="981"/>
      <c r="AN44" s="981"/>
      <c r="AO44" s="981"/>
      <c r="AP44" s="981"/>
      <c r="AQ44" s="981"/>
      <c r="AR44" s="981"/>
      <c r="AS44" s="981"/>
      <c r="AT44" s="981"/>
      <c r="AU44" s="981"/>
      <c r="AV44" s="981"/>
      <c r="AW44" s="981"/>
      <c r="AX44" s="981"/>
      <c r="AY44" s="981"/>
      <c r="AZ44" s="118"/>
      <c r="BA44" s="606" t="str">
        <f>IF(H54="","",H54)</f>
        <v>代々木上原ミュージック</v>
      </c>
      <c r="BB44" s="607"/>
      <c r="BC44" s="607"/>
      <c r="BD44" s="607"/>
      <c r="BE44" s="607"/>
      <c r="BF44" s="607"/>
      <c r="BG44" s="607"/>
      <c r="BH44" s="607"/>
      <c r="BI44" s="607"/>
      <c r="BJ44" s="607"/>
      <c r="BK44" s="607"/>
      <c r="BL44" s="607"/>
      <c r="BM44" s="607"/>
      <c r="BN44" s="607"/>
      <c r="BO44" s="607"/>
      <c r="BP44" s="607"/>
      <c r="BQ44" s="608" t="s">
        <v>237</v>
      </c>
      <c r="BR44" s="608"/>
      <c r="BS44" s="609"/>
      <c r="BT44" s="982"/>
      <c r="BU44" s="985" t="str">
        <f>IF(LEN($V$51)&lt;8,"",LEFT(RIGHT($V$51,8),1))</f>
        <v/>
      </c>
      <c r="BV44" s="988" t="str">
        <f>IF(LEN($V$51)&lt;7,"",LEFT(RIGHT($V$51,7),1))</f>
        <v/>
      </c>
      <c r="BW44" s="982" t="str">
        <f>IF(LEN($V$51)&lt;6,"",LEFT(RIGHT($V$51,6),1))</f>
        <v/>
      </c>
      <c r="BX44" s="985" t="str">
        <f>IF(LEN($V$51)&lt;5,"",LEFT(RIGHT($V$51,5),1))</f>
        <v/>
      </c>
      <c r="BY44" s="966" t="str">
        <f>IF(LEN($V$51)&lt;4,"",LEFT(RIGHT($V$51,4),1))</f>
        <v/>
      </c>
      <c r="BZ44" s="1017" t="str">
        <f>IF(LEN($V$51)&lt;3,"",LEFT(RIGHT($V$51,3),1))</f>
        <v/>
      </c>
      <c r="CA44" s="985" t="str">
        <f>IF(LEN($V$51)&lt;2,"",LEFT(RIGHT($V$51,2),1))</f>
        <v/>
      </c>
      <c r="CB44" s="966" t="str">
        <f>IF(H54="","",IF(LEN($V$51)&lt;1,"",LEFT(RIGHT($V$51,1),1)))</f>
        <v/>
      </c>
      <c r="CC44" s="119"/>
      <c r="CD44" s="120"/>
      <c r="CE44" s="120"/>
      <c r="CF44" s="120"/>
      <c r="CG44" s="120"/>
      <c r="CH44" s="120"/>
      <c r="CI44" s="120"/>
      <c r="CJ44" s="120"/>
      <c r="CK44" s="91"/>
    </row>
    <row r="45" spans="8:89" ht="17.25" customHeight="1">
      <c r="H45" s="991" t="s">
        <v>112</v>
      </c>
      <c r="I45" s="745"/>
      <c r="J45" s="745"/>
      <c r="K45" s="745"/>
      <c r="L45" s="992"/>
      <c r="M45" s="1020" t="s">
        <v>209</v>
      </c>
      <c r="N45" s="1021"/>
      <c r="O45" s="1021"/>
      <c r="P45" s="1021"/>
      <c r="Q45" s="1021"/>
      <c r="R45" s="1021"/>
      <c r="S45" s="1021"/>
      <c r="T45" s="1021"/>
      <c r="U45" s="1021"/>
      <c r="V45" s="1021"/>
      <c r="W45" s="1021"/>
      <c r="X45" s="1021"/>
      <c r="Y45" s="1022"/>
      <c r="Z45" s="969" t="s">
        <v>113</v>
      </c>
      <c r="AA45" s="970"/>
      <c r="AB45" s="971" t="s">
        <v>151</v>
      </c>
      <c r="AC45" s="972"/>
      <c r="AD45" s="969" t="s">
        <v>114</v>
      </c>
      <c r="AE45" s="970"/>
      <c r="AF45" s="971" t="s">
        <v>156</v>
      </c>
      <c r="AG45" s="975"/>
      <c r="AH45" s="89"/>
      <c r="AI45" s="980" t="s">
        <v>118</v>
      </c>
      <c r="AJ45" s="980"/>
      <c r="AK45" s="980"/>
      <c r="AL45" s="980"/>
      <c r="AM45" s="980"/>
      <c r="AN45" s="980"/>
      <c r="AO45" s="980"/>
      <c r="AP45" s="980"/>
      <c r="AQ45" s="980"/>
      <c r="AR45" s="980"/>
      <c r="AS45" s="980"/>
      <c r="AT45" s="980"/>
      <c r="AU45" s="980"/>
      <c r="AV45" s="980"/>
      <c r="AW45" s="980"/>
      <c r="AX45" s="980"/>
      <c r="AY45" s="980"/>
      <c r="AZ45" s="95"/>
      <c r="BA45" s="606"/>
      <c r="BB45" s="607"/>
      <c r="BC45" s="607"/>
      <c r="BD45" s="607"/>
      <c r="BE45" s="607"/>
      <c r="BF45" s="607"/>
      <c r="BG45" s="607"/>
      <c r="BH45" s="607"/>
      <c r="BI45" s="607"/>
      <c r="BJ45" s="607"/>
      <c r="BK45" s="607"/>
      <c r="BL45" s="607"/>
      <c r="BM45" s="607"/>
      <c r="BN45" s="607"/>
      <c r="BO45" s="607"/>
      <c r="BP45" s="607"/>
      <c r="BQ45" s="608"/>
      <c r="BR45" s="608"/>
      <c r="BS45" s="609"/>
      <c r="BT45" s="983"/>
      <c r="BU45" s="986"/>
      <c r="BV45" s="989"/>
      <c r="BW45" s="983"/>
      <c r="BX45" s="986"/>
      <c r="BY45" s="967"/>
      <c r="BZ45" s="1018"/>
      <c r="CA45" s="986"/>
      <c r="CB45" s="967"/>
      <c r="CC45" s="119"/>
      <c r="CD45" s="120"/>
      <c r="CE45" s="120"/>
      <c r="CF45" s="120"/>
      <c r="CG45" s="120"/>
      <c r="CH45" s="120"/>
      <c r="CI45" s="120"/>
      <c r="CJ45" s="120"/>
      <c r="CK45" s="91"/>
    </row>
    <row r="46" spans="8:89" ht="17.25" customHeight="1">
      <c r="H46" s="978"/>
      <c r="I46" s="633"/>
      <c r="J46" s="633"/>
      <c r="K46" s="633"/>
      <c r="L46" s="757"/>
      <c r="M46" s="1023"/>
      <c r="N46" s="1024"/>
      <c r="O46" s="1024"/>
      <c r="P46" s="1024"/>
      <c r="Q46" s="1024"/>
      <c r="R46" s="1024"/>
      <c r="S46" s="1024"/>
      <c r="T46" s="1024"/>
      <c r="U46" s="1024"/>
      <c r="V46" s="1024"/>
      <c r="W46" s="1024"/>
      <c r="X46" s="1024"/>
      <c r="Y46" s="1025"/>
      <c r="Z46" s="706"/>
      <c r="AA46" s="708"/>
      <c r="AB46" s="973"/>
      <c r="AC46" s="974"/>
      <c r="AD46" s="706"/>
      <c r="AE46" s="708"/>
      <c r="AF46" s="973"/>
      <c r="AG46" s="976"/>
      <c r="AH46" s="90"/>
      <c r="AI46" s="980"/>
      <c r="AJ46" s="980"/>
      <c r="AK46" s="980"/>
      <c r="AL46" s="980"/>
      <c r="AM46" s="980"/>
      <c r="AN46" s="980"/>
      <c r="AO46" s="980"/>
      <c r="AP46" s="980"/>
      <c r="AQ46" s="980"/>
      <c r="AR46" s="980"/>
      <c r="AS46" s="980"/>
      <c r="AT46" s="980"/>
      <c r="AU46" s="980"/>
      <c r="AV46" s="980"/>
      <c r="AW46" s="980"/>
      <c r="AX46" s="980"/>
      <c r="AY46" s="980"/>
      <c r="AZ46" s="95"/>
      <c r="BA46" s="606"/>
      <c r="BB46" s="607"/>
      <c r="BC46" s="607"/>
      <c r="BD46" s="607"/>
      <c r="BE46" s="607"/>
      <c r="BF46" s="607"/>
      <c r="BG46" s="607"/>
      <c r="BH46" s="607"/>
      <c r="BI46" s="607"/>
      <c r="BJ46" s="607"/>
      <c r="BK46" s="607"/>
      <c r="BL46" s="607"/>
      <c r="BM46" s="607"/>
      <c r="BN46" s="607"/>
      <c r="BO46" s="607"/>
      <c r="BP46" s="607"/>
      <c r="BQ46" s="608"/>
      <c r="BR46" s="608"/>
      <c r="BS46" s="609"/>
      <c r="BT46" s="984"/>
      <c r="BU46" s="987"/>
      <c r="BV46" s="990"/>
      <c r="BW46" s="984"/>
      <c r="BX46" s="987"/>
      <c r="BY46" s="968"/>
      <c r="BZ46" s="1019"/>
      <c r="CA46" s="987"/>
      <c r="CB46" s="968"/>
      <c r="CC46" s="119"/>
      <c r="CD46" s="120"/>
    </row>
    <row r="47" spans="8:89" ht="17.25" customHeight="1">
      <c r="H47" s="991" t="s">
        <v>104</v>
      </c>
      <c r="I47" s="745"/>
      <c r="J47" s="745"/>
      <c r="K47" s="745"/>
      <c r="L47" s="992"/>
      <c r="M47" s="996"/>
      <c r="N47" s="997"/>
      <c r="O47" s="997"/>
      <c r="P47" s="997"/>
      <c r="Q47" s="997"/>
      <c r="R47" s="997"/>
      <c r="S47" s="997"/>
      <c r="T47" s="997"/>
      <c r="U47" s="997"/>
      <c r="V47" s="997"/>
      <c r="W47" s="997"/>
      <c r="X47" s="997"/>
      <c r="Y47" s="997"/>
      <c r="Z47" s="997"/>
      <c r="AA47" s="997"/>
      <c r="AB47" s="997"/>
      <c r="AC47" s="997"/>
      <c r="AD47" s="997"/>
      <c r="AE47" s="997"/>
      <c r="AF47" s="997"/>
      <c r="AG47" s="998"/>
      <c r="AH47" s="90"/>
      <c r="AJ47" s="604" t="s">
        <v>119</v>
      </c>
      <c r="AK47" s="604"/>
      <c r="AL47" s="604"/>
      <c r="AM47" s="604"/>
      <c r="AN47" s="604"/>
      <c r="AO47" s="604" t="str">
        <f>IF(ACCESS貼付用!J6="","",CONCATENATE(LEFT(ACCESS貼付用!J6,1),"-",RIGHT(ACCESS貼付用!J6,6)))</f>
        <v/>
      </c>
      <c r="AP47" s="604"/>
      <c r="AQ47" s="604"/>
      <c r="AR47" s="604"/>
      <c r="AS47" s="604"/>
      <c r="AT47" s="604"/>
      <c r="AU47" s="604"/>
      <c r="AV47" s="604"/>
      <c r="AW47" s="605" t="s">
        <v>120</v>
      </c>
      <c r="BA47" s="606" t="str">
        <f>IF(H56="","",H56)</f>
        <v>AGMパブリッシャーズ</v>
      </c>
      <c r="BB47" s="607"/>
      <c r="BC47" s="607"/>
      <c r="BD47" s="607"/>
      <c r="BE47" s="607"/>
      <c r="BF47" s="607"/>
      <c r="BG47" s="607"/>
      <c r="BH47" s="607"/>
      <c r="BI47" s="607"/>
      <c r="BJ47" s="607"/>
      <c r="BK47" s="607"/>
      <c r="BL47" s="607"/>
      <c r="BM47" s="607"/>
      <c r="BN47" s="607"/>
      <c r="BO47" s="607"/>
      <c r="BP47" s="607"/>
      <c r="BQ47" s="608" t="s">
        <v>237</v>
      </c>
      <c r="BR47" s="608"/>
      <c r="BS47" s="609"/>
      <c r="BT47" s="982"/>
      <c r="BU47" s="985" t="str">
        <f>IF(LEN($V$53)&lt;8,"",LEFT(RIGHT($V$53,8),1))</f>
        <v/>
      </c>
      <c r="BV47" s="988" t="str">
        <f>IF(LEN($V$53)&lt;7,"",LEFT(RIGHT($V$53,7),1))</f>
        <v/>
      </c>
      <c r="BW47" s="982" t="str">
        <f>IF(LEN($V$53)&lt;6,"",LEFT(RIGHT($V$53,6),1))</f>
        <v/>
      </c>
      <c r="BX47" s="985" t="str">
        <f>IF(LEN($V$53)&lt;5,"",LEFT(RIGHT($V$53,5),1))</f>
        <v/>
      </c>
      <c r="BY47" s="966" t="str">
        <f>IF(LEN($V$53)&lt;4,"",LEFT(RIGHT($V$53,4),1))</f>
        <v/>
      </c>
      <c r="BZ47" s="1017" t="str">
        <f>IF(LEN($V$53)&lt;3,"",LEFT(RIGHT($V$53,3),1))</f>
        <v/>
      </c>
      <c r="CA47" s="985" t="str">
        <f>IF(LEN($V$53)&lt;2,"",LEFT(RIGHT($V$53,2),1))</f>
        <v/>
      </c>
      <c r="CB47" s="966" t="str">
        <f>IF(H56="","",IF(LEN($V$53)&lt;CB464,"",LEFT(RIGHT($V$53,1),1)))</f>
        <v/>
      </c>
    </row>
    <row r="48" spans="8:89" ht="17.25" customHeight="1" thickBot="1">
      <c r="H48" s="993"/>
      <c r="I48" s="994"/>
      <c r="J48" s="994"/>
      <c r="K48" s="994"/>
      <c r="L48" s="995"/>
      <c r="M48" s="999"/>
      <c r="N48" s="1000"/>
      <c r="O48" s="1000"/>
      <c r="P48" s="1000"/>
      <c r="Q48" s="1000"/>
      <c r="R48" s="1000"/>
      <c r="S48" s="1000"/>
      <c r="T48" s="1000"/>
      <c r="U48" s="1000"/>
      <c r="V48" s="1000"/>
      <c r="W48" s="1000"/>
      <c r="X48" s="1000"/>
      <c r="Y48" s="1000"/>
      <c r="Z48" s="1000"/>
      <c r="AA48" s="1000"/>
      <c r="AB48" s="1000"/>
      <c r="AC48" s="1000"/>
      <c r="AD48" s="1000"/>
      <c r="AE48" s="1000"/>
      <c r="AF48" s="1000"/>
      <c r="AG48" s="1001"/>
      <c r="AH48" s="90"/>
      <c r="AJ48" s="604"/>
      <c r="AK48" s="604"/>
      <c r="AL48" s="604"/>
      <c r="AM48" s="604"/>
      <c r="AN48" s="604"/>
      <c r="AO48" s="604"/>
      <c r="AP48" s="604"/>
      <c r="AQ48" s="604"/>
      <c r="AR48" s="604"/>
      <c r="AS48" s="604"/>
      <c r="AT48" s="604"/>
      <c r="AU48" s="604"/>
      <c r="AV48" s="604"/>
      <c r="AW48" s="605"/>
      <c r="BA48" s="606"/>
      <c r="BB48" s="607"/>
      <c r="BC48" s="607"/>
      <c r="BD48" s="607"/>
      <c r="BE48" s="607"/>
      <c r="BF48" s="607"/>
      <c r="BG48" s="607"/>
      <c r="BH48" s="607"/>
      <c r="BI48" s="607"/>
      <c r="BJ48" s="607"/>
      <c r="BK48" s="607"/>
      <c r="BL48" s="607"/>
      <c r="BM48" s="607"/>
      <c r="BN48" s="607"/>
      <c r="BO48" s="607"/>
      <c r="BP48" s="607"/>
      <c r="BQ48" s="608"/>
      <c r="BR48" s="608"/>
      <c r="BS48" s="609"/>
      <c r="BT48" s="983"/>
      <c r="BU48" s="986"/>
      <c r="BV48" s="989"/>
      <c r="BW48" s="983"/>
      <c r="BX48" s="986"/>
      <c r="BY48" s="967"/>
      <c r="BZ48" s="1018"/>
      <c r="CA48" s="986"/>
      <c r="CB48" s="967"/>
    </row>
    <row r="49" spans="8:89" ht="17.25" customHeight="1" thickBot="1">
      <c r="H49" s="89"/>
      <c r="I49" s="89"/>
      <c r="J49" s="96"/>
      <c r="K49" s="89"/>
      <c r="L49" s="89"/>
      <c r="M49" s="89"/>
      <c r="N49" s="89"/>
      <c r="O49" s="89"/>
      <c r="P49" s="89"/>
      <c r="Q49" s="89"/>
      <c r="R49" s="89"/>
      <c r="S49" s="89"/>
      <c r="T49" s="89"/>
      <c r="U49" s="89"/>
      <c r="V49" s="89"/>
      <c r="W49" s="89"/>
      <c r="X49" s="89"/>
      <c r="Y49" s="89"/>
      <c r="Z49" s="89"/>
      <c r="AA49" s="89"/>
      <c r="AB49" s="89"/>
      <c r="AC49" s="89"/>
      <c r="AD49" s="89"/>
      <c r="AE49" s="89"/>
      <c r="AF49" s="89"/>
      <c r="AG49" s="89"/>
      <c r="AH49" s="90"/>
      <c r="AI49" s="610" t="s">
        <v>136</v>
      </c>
      <c r="AJ49" s="610"/>
      <c r="AK49" s="610"/>
      <c r="AL49" s="610"/>
      <c r="AM49" s="610"/>
      <c r="AN49" s="610"/>
      <c r="AO49" s="610"/>
      <c r="AP49" s="610"/>
      <c r="AQ49" s="610"/>
      <c r="AR49" s="610"/>
      <c r="AS49" s="610"/>
      <c r="AT49" s="610"/>
      <c r="AU49" s="610"/>
      <c r="AV49" s="610"/>
      <c r="AW49" s="610"/>
      <c r="AX49" s="610"/>
      <c r="AY49" s="610"/>
      <c r="AZ49" s="121"/>
      <c r="BA49" s="606"/>
      <c r="BB49" s="607"/>
      <c r="BC49" s="607"/>
      <c r="BD49" s="607"/>
      <c r="BE49" s="607"/>
      <c r="BF49" s="607"/>
      <c r="BG49" s="607"/>
      <c r="BH49" s="607"/>
      <c r="BI49" s="607"/>
      <c r="BJ49" s="607"/>
      <c r="BK49" s="607"/>
      <c r="BL49" s="607"/>
      <c r="BM49" s="607"/>
      <c r="BN49" s="607"/>
      <c r="BO49" s="607"/>
      <c r="BP49" s="607"/>
      <c r="BQ49" s="608"/>
      <c r="BR49" s="608"/>
      <c r="BS49" s="609"/>
      <c r="BT49" s="984"/>
      <c r="BU49" s="987"/>
      <c r="BV49" s="990"/>
      <c r="BW49" s="984"/>
      <c r="BX49" s="987"/>
      <c r="BY49" s="968"/>
      <c r="BZ49" s="1019"/>
      <c r="CA49" s="987"/>
      <c r="CB49" s="968"/>
    </row>
    <row r="50" spans="8:89" ht="17.25" customHeight="1">
      <c r="H50" s="844" t="s">
        <v>137</v>
      </c>
      <c r="I50" s="830"/>
      <c r="J50" s="830"/>
      <c r="K50" s="830"/>
      <c r="L50" s="830"/>
      <c r="M50" s="830"/>
      <c r="N50" s="830"/>
      <c r="O50" s="830"/>
      <c r="P50" s="830"/>
      <c r="Q50" s="830"/>
      <c r="R50" s="830"/>
      <c r="S50" s="830"/>
      <c r="T50" s="830"/>
      <c r="U50" s="830"/>
      <c r="V50" s="830"/>
      <c r="W50" s="830"/>
      <c r="X50" s="830"/>
      <c r="Y50" s="830"/>
      <c r="Z50" s="122"/>
      <c r="AA50" s="123"/>
      <c r="AB50" s="883" t="s">
        <v>122</v>
      </c>
      <c r="AC50" s="884"/>
      <c r="AD50" s="884"/>
      <c r="AE50" s="884"/>
      <c r="AF50" s="884"/>
      <c r="AG50" s="1027"/>
      <c r="AH50" s="90"/>
      <c r="AI50" s="610"/>
      <c r="AJ50" s="610"/>
      <c r="AK50" s="610"/>
      <c r="AL50" s="610"/>
      <c r="AM50" s="610"/>
      <c r="AN50" s="610"/>
      <c r="AO50" s="610"/>
      <c r="AP50" s="610"/>
      <c r="AQ50" s="610"/>
      <c r="AR50" s="610"/>
      <c r="AS50" s="610"/>
      <c r="AT50" s="610"/>
      <c r="AU50" s="610"/>
      <c r="AV50" s="610"/>
      <c r="AW50" s="610"/>
      <c r="AX50" s="610"/>
      <c r="AY50" s="610"/>
      <c r="AZ50" s="121"/>
      <c r="BA50" s="606" t="str">
        <f>IF(H58="","",H58)</f>
        <v/>
      </c>
      <c r="BB50" s="607"/>
      <c r="BC50" s="607"/>
      <c r="BD50" s="607"/>
      <c r="BE50" s="607"/>
      <c r="BF50" s="607"/>
      <c r="BG50" s="607"/>
      <c r="BH50" s="607"/>
      <c r="BI50" s="607"/>
      <c r="BJ50" s="607"/>
      <c r="BK50" s="607"/>
      <c r="BL50" s="607"/>
      <c r="BM50" s="607"/>
      <c r="BN50" s="607"/>
      <c r="BO50" s="607"/>
      <c r="BP50" s="607"/>
      <c r="BQ50" s="608" t="s">
        <v>237</v>
      </c>
      <c r="BR50" s="608"/>
      <c r="BS50" s="609"/>
      <c r="BT50" s="982"/>
      <c r="BU50" s="985" t="str">
        <f>IF(LEN($V$55)&lt;8,"",LEFT(RIGHT($V$55,8),1))</f>
        <v/>
      </c>
      <c r="BV50" s="988" t="str">
        <f>IF(LEN($V$55)&lt;7,"",LEFT(RIGHT($V$55,7),1))</f>
        <v/>
      </c>
      <c r="BW50" s="982" t="str">
        <f>IF(LEN($V$55)&lt;6,"",LEFT(RIGHT($V$55,6),1))</f>
        <v/>
      </c>
      <c r="BX50" s="985" t="str">
        <f>IF(LEN($V$55)&lt;5,"",LEFT(RIGHT($V$55,5),1))</f>
        <v/>
      </c>
      <c r="BY50" s="966" t="str">
        <f>IF(LEN($V$55)&lt;4,"",LEFT(RIGHT($V$55,4),1))</f>
        <v/>
      </c>
      <c r="BZ50" s="1017" t="str">
        <f>IF(LEN($V$55)&lt;3,"",LEFT(RIGHT($V$55,3),1))</f>
        <v/>
      </c>
      <c r="CA50" s="985" t="str">
        <f>IF(LEN($V$55)&lt;2,"",LEFT(RIGHT($V$55,2),1))</f>
        <v/>
      </c>
      <c r="CB50" s="966" t="str">
        <f>IF(H58="","",IF(LEN($V$55)&lt;1,"",LEFT(RIGHT($V$55,1),1)))</f>
        <v/>
      </c>
    </row>
    <row r="51" spans="8:89" ht="17.25" customHeight="1">
      <c r="H51" s="1026"/>
      <c r="I51" s="833"/>
      <c r="J51" s="833"/>
      <c r="K51" s="833"/>
      <c r="L51" s="833"/>
      <c r="M51" s="833"/>
      <c r="N51" s="833"/>
      <c r="O51" s="833"/>
      <c r="P51" s="833"/>
      <c r="Q51" s="833"/>
      <c r="R51" s="833"/>
      <c r="S51" s="833"/>
      <c r="T51" s="833"/>
      <c r="U51" s="833"/>
      <c r="V51" s="833"/>
      <c r="W51" s="833"/>
      <c r="X51" s="833"/>
      <c r="Y51" s="833"/>
      <c r="Z51" s="124"/>
      <c r="AA51" s="125"/>
      <c r="AB51" s="886"/>
      <c r="AC51" s="887"/>
      <c r="AD51" s="887"/>
      <c r="AE51" s="887"/>
      <c r="AF51" s="887"/>
      <c r="AG51" s="1028"/>
      <c r="AH51" s="89"/>
      <c r="AI51" s="610"/>
      <c r="AJ51" s="610"/>
      <c r="AK51" s="610"/>
      <c r="AL51" s="610"/>
      <c r="AM51" s="610"/>
      <c r="AN51" s="610"/>
      <c r="AO51" s="610"/>
      <c r="AP51" s="610"/>
      <c r="AQ51" s="610"/>
      <c r="AR51" s="610"/>
      <c r="AS51" s="610"/>
      <c r="AT51" s="610"/>
      <c r="AU51" s="610"/>
      <c r="AV51" s="610"/>
      <c r="AW51" s="610"/>
      <c r="AX51" s="610"/>
      <c r="AY51" s="610"/>
      <c r="AZ51" s="121"/>
      <c r="BA51" s="606"/>
      <c r="BB51" s="607"/>
      <c r="BC51" s="607"/>
      <c r="BD51" s="607"/>
      <c r="BE51" s="607"/>
      <c r="BF51" s="607"/>
      <c r="BG51" s="607"/>
      <c r="BH51" s="607"/>
      <c r="BI51" s="607"/>
      <c r="BJ51" s="607"/>
      <c r="BK51" s="607"/>
      <c r="BL51" s="607"/>
      <c r="BM51" s="607"/>
      <c r="BN51" s="607"/>
      <c r="BO51" s="607"/>
      <c r="BP51" s="607"/>
      <c r="BQ51" s="608"/>
      <c r="BR51" s="608"/>
      <c r="BS51" s="609"/>
      <c r="BT51" s="983"/>
      <c r="BU51" s="986"/>
      <c r="BV51" s="989"/>
      <c r="BW51" s="983"/>
      <c r="BX51" s="986"/>
      <c r="BY51" s="967"/>
      <c r="BZ51" s="1018"/>
      <c r="CA51" s="986"/>
      <c r="CB51" s="967"/>
    </row>
    <row r="52" spans="8:89" ht="17.25" customHeight="1">
      <c r="H52" s="1029" t="s">
        <v>210</v>
      </c>
      <c r="I52" s="1030"/>
      <c r="J52" s="1030"/>
      <c r="K52" s="1030"/>
      <c r="L52" s="1030"/>
      <c r="M52" s="1030"/>
      <c r="N52" s="1030"/>
      <c r="O52" s="1030"/>
      <c r="P52" s="1030"/>
      <c r="Q52" s="1030"/>
      <c r="R52" s="1030"/>
      <c r="S52" s="1030"/>
      <c r="T52" s="1030"/>
      <c r="U52" s="1030"/>
      <c r="V52" s="1030"/>
      <c r="W52" s="1030"/>
      <c r="X52" s="1030"/>
      <c r="Y52" s="1030"/>
      <c r="Z52" s="1030"/>
      <c r="AA52" s="1031"/>
      <c r="AB52" s="1035">
        <v>1000000</v>
      </c>
      <c r="AC52" s="1036"/>
      <c r="AD52" s="1036"/>
      <c r="AE52" s="1036"/>
      <c r="AF52" s="1036"/>
      <c r="AG52" s="1039" t="s">
        <v>138</v>
      </c>
      <c r="AH52" s="89"/>
      <c r="AI52" s="610"/>
      <c r="AJ52" s="610"/>
      <c r="AK52" s="610"/>
      <c r="AL52" s="610"/>
      <c r="AM52" s="610"/>
      <c r="AN52" s="610"/>
      <c r="AO52" s="610"/>
      <c r="AP52" s="610"/>
      <c r="AQ52" s="610"/>
      <c r="AR52" s="610"/>
      <c r="AS52" s="610"/>
      <c r="AT52" s="610"/>
      <c r="AU52" s="610"/>
      <c r="AV52" s="610"/>
      <c r="AW52" s="610"/>
      <c r="AX52" s="610"/>
      <c r="AY52" s="610"/>
      <c r="AZ52" s="121"/>
      <c r="BA52" s="606"/>
      <c r="BB52" s="607"/>
      <c r="BC52" s="607"/>
      <c r="BD52" s="607"/>
      <c r="BE52" s="607"/>
      <c r="BF52" s="607"/>
      <c r="BG52" s="607"/>
      <c r="BH52" s="607"/>
      <c r="BI52" s="607"/>
      <c r="BJ52" s="607"/>
      <c r="BK52" s="607"/>
      <c r="BL52" s="607"/>
      <c r="BM52" s="607"/>
      <c r="BN52" s="607"/>
      <c r="BO52" s="607"/>
      <c r="BP52" s="607"/>
      <c r="BQ52" s="608"/>
      <c r="BR52" s="608"/>
      <c r="BS52" s="609"/>
      <c r="BT52" s="984"/>
      <c r="BU52" s="987"/>
      <c r="BV52" s="990"/>
      <c r="BW52" s="984"/>
      <c r="BX52" s="987"/>
      <c r="BY52" s="968"/>
      <c r="BZ52" s="1019"/>
      <c r="CA52" s="987"/>
      <c r="CB52" s="968"/>
    </row>
    <row r="53" spans="8:89" ht="17.25" customHeight="1">
      <c r="H53" s="1032"/>
      <c r="I53" s="1033"/>
      <c r="J53" s="1033"/>
      <c r="K53" s="1033"/>
      <c r="L53" s="1033"/>
      <c r="M53" s="1033"/>
      <c r="N53" s="1033"/>
      <c r="O53" s="1033"/>
      <c r="P53" s="1033"/>
      <c r="Q53" s="1033"/>
      <c r="R53" s="1033"/>
      <c r="S53" s="1033"/>
      <c r="T53" s="1033"/>
      <c r="U53" s="1033"/>
      <c r="V53" s="1033"/>
      <c r="W53" s="1033"/>
      <c r="X53" s="1033"/>
      <c r="Y53" s="1033"/>
      <c r="Z53" s="1033"/>
      <c r="AA53" s="1034"/>
      <c r="AB53" s="1037"/>
      <c r="AC53" s="1038"/>
      <c r="AD53" s="1038"/>
      <c r="AE53" s="1038"/>
      <c r="AF53" s="1038"/>
      <c r="AG53" s="1040"/>
      <c r="AH53" s="89"/>
      <c r="AI53" s="1057" t="str">
        <f>IF(ACCESS貼付用!AN6="","年              月            日",ACCESS貼付用!AN6)</f>
        <v>年              月            日</v>
      </c>
      <c r="AJ53" s="1057"/>
      <c r="AK53" s="1057"/>
      <c r="AL53" s="1057"/>
      <c r="AM53" s="1057"/>
      <c r="AN53" s="1057"/>
      <c r="AO53" s="1057"/>
      <c r="AP53" s="1057"/>
      <c r="AQ53" s="1057"/>
      <c r="AR53" s="1057"/>
      <c r="AS53" s="1057"/>
      <c r="AT53" s="1057"/>
      <c r="AU53" s="1057"/>
      <c r="AV53" s="1057"/>
      <c r="AW53" s="1057"/>
      <c r="AX53" s="126"/>
      <c r="AY53" s="126"/>
      <c r="BA53" s="127"/>
      <c r="BB53" s="127"/>
      <c r="BC53" s="127"/>
      <c r="BD53" s="127"/>
      <c r="BE53" s="127"/>
      <c r="BF53" s="127"/>
      <c r="BG53" s="127"/>
      <c r="BH53" s="127"/>
      <c r="BI53" s="127"/>
      <c r="BJ53" s="127"/>
      <c r="BK53" s="127"/>
      <c r="BL53" s="127"/>
      <c r="BM53" s="127"/>
      <c r="BN53" s="127"/>
      <c r="BP53" s="1041" t="s">
        <v>124</v>
      </c>
      <c r="BQ53" s="1042"/>
      <c r="BR53" s="1042"/>
      <c r="BS53" s="1043"/>
      <c r="BT53" s="982"/>
      <c r="BU53" s="985" t="str">
        <f>IF(LEN($V$57)&lt;8,"",LEFT(RIGHT($V$57,8),1))</f>
        <v/>
      </c>
      <c r="BV53" s="988" t="str">
        <f>IF(LEN($V$57)&lt;7,"",LEFT(RIGHT($V$57,7),1))</f>
        <v/>
      </c>
      <c r="BW53" s="982" t="str">
        <f>IF(LEN($V$57)&lt;6,"",LEFT(RIGHT($V$57,6),1))</f>
        <v/>
      </c>
      <c r="BX53" s="985" t="str">
        <f>IF(LEN($V$57)&lt;5,"",LEFT(RIGHT($V$57,5),1))</f>
        <v/>
      </c>
      <c r="BY53" s="966" t="str">
        <f>IF(LEN($V$57)&lt;4,"",LEFT(RIGHT($V$57,4),1))</f>
        <v/>
      </c>
      <c r="BZ53" s="1017" t="str">
        <f>IF(LEN($V$57)&lt;3,"",LEFT(RIGHT($V$57,3),1))</f>
        <v/>
      </c>
      <c r="CA53" s="985" t="str">
        <f>IF(LEN($V$57)&lt;2,"",LEFT(RIGHT($V$57,2),1))</f>
        <v/>
      </c>
      <c r="CB53" s="966" t="str">
        <f>IF(LEN($V$57)&lt;1,"",LEFT(RIGHT($V$57,1),1))</f>
        <v/>
      </c>
    </row>
    <row r="54" spans="8:89" ht="17.25" customHeight="1">
      <c r="H54" s="1029" t="s">
        <v>211</v>
      </c>
      <c r="I54" s="1030"/>
      <c r="J54" s="1030"/>
      <c r="K54" s="1030"/>
      <c r="L54" s="1030"/>
      <c r="M54" s="1030"/>
      <c r="N54" s="1030"/>
      <c r="O54" s="1030"/>
      <c r="P54" s="1030"/>
      <c r="Q54" s="1030"/>
      <c r="R54" s="1030"/>
      <c r="S54" s="1030"/>
      <c r="T54" s="1030"/>
      <c r="U54" s="1030"/>
      <c r="V54" s="1030"/>
      <c r="W54" s="1030"/>
      <c r="X54" s="1030"/>
      <c r="Y54" s="1030"/>
      <c r="Z54" s="1030"/>
      <c r="AA54" s="1031"/>
      <c r="AB54" s="1035">
        <v>3000000</v>
      </c>
      <c r="AC54" s="1036"/>
      <c r="AD54" s="1036"/>
      <c r="AE54" s="1036"/>
      <c r="AF54" s="1036"/>
      <c r="AG54" s="1039" t="s">
        <v>138</v>
      </c>
      <c r="AH54" s="89"/>
      <c r="AI54" s="1057"/>
      <c r="AJ54" s="1057"/>
      <c r="AK54" s="1057"/>
      <c r="AL54" s="1057"/>
      <c r="AM54" s="1057"/>
      <c r="AN54" s="1057"/>
      <c r="AO54" s="1057"/>
      <c r="AP54" s="1057"/>
      <c r="AQ54" s="1057"/>
      <c r="AR54" s="1057"/>
      <c r="AS54" s="1057"/>
      <c r="AT54" s="1057"/>
      <c r="AU54" s="1057"/>
      <c r="AV54" s="1057"/>
      <c r="AW54" s="1057"/>
      <c r="AX54" s="126"/>
      <c r="AY54" s="126"/>
      <c r="BA54" s="1051" t="s">
        <v>310</v>
      </c>
      <c r="BB54" s="1051"/>
      <c r="BC54" s="1051"/>
      <c r="BD54" s="1051"/>
      <c r="BE54" s="1051"/>
      <c r="BF54" s="1051"/>
      <c r="BG54" s="1051"/>
      <c r="BH54" s="1051" t="s">
        <v>311</v>
      </c>
      <c r="BI54" s="1051"/>
      <c r="BJ54" s="1051"/>
      <c r="BK54" s="1051"/>
      <c r="BL54" s="1051"/>
      <c r="BM54" s="1051"/>
      <c r="BN54" s="1051"/>
      <c r="BP54" s="1041"/>
      <c r="BQ54" s="1042"/>
      <c r="BR54" s="1042"/>
      <c r="BS54" s="1043"/>
      <c r="BT54" s="983"/>
      <c r="BU54" s="986"/>
      <c r="BV54" s="989"/>
      <c r="BW54" s="983"/>
      <c r="BX54" s="986"/>
      <c r="BY54" s="967"/>
      <c r="BZ54" s="1018"/>
      <c r="CA54" s="986"/>
      <c r="CB54" s="967"/>
    </row>
    <row r="55" spans="8:89" ht="17.25" customHeight="1">
      <c r="H55" s="1032"/>
      <c r="I55" s="1033"/>
      <c r="J55" s="1033"/>
      <c r="K55" s="1033"/>
      <c r="L55" s="1033"/>
      <c r="M55" s="1033"/>
      <c r="N55" s="1033"/>
      <c r="O55" s="1033"/>
      <c r="P55" s="1033"/>
      <c r="Q55" s="1033"/>
      <c r="R55" s="1033"/>
      <c r="S55" s="1033"/>
      <c r="T55" s="1033"/>
      <c r="U55" s="1033"/>
      <c r="V55" s="1033"/>
      <c r="W55" s="1033"/>
      <c r="X55" s="1033"/>
      <c r="Y55" s="1033"/>
      <c r="Z55" s="1033"/>
      <c r="AA55" s="1034"/>
      <c r="AB55" s="1037"/>
      <c r="AC55" s="1038"/>
      <c r="AD55" s="1038"/>
      <c r="AE55" s="1038"/>
      <c r="AF55" s="1038"/>
      <c r="AG55" s="1040"/>
      <c r="AH55" s="89"/>
      <c r="AI55" s="1058" t="s">
        <v>125</v>
      </c>
      <c r="AJ55" s="1058"/>
      <c r="AK55" s="1058"/>
      <c r="AL55" s="1058"/>
      <c r="AM55" s="1058"/>
      <c r="AN55" s="1058"/>
      <c r="AO55" s="1058"/>
      <c r="AP55" s="1058"/>
      <c r="AQ55" s="1058"/>
      <c r="AR55" s="1058"/>
      <c r="AS55" s="1058"/>
      <c r="AT55" s="1058"/>
      <c r="AU55" s="1058"/>
      <c r="AV55" s="1058"/>
      <c r="AW55" s="1058"/>
      <c r="AX55" s="1058"/>
      <c r="AY55" s="1058"/>
      <c r="AZ55" s="128"/>
      <c r="BA55" s="1044"/>
      <c r="BB55" s="1044"/>
      <c r="BC55" s="1044"/>
      <c r="BD55" s="1044"/>
      <c r="BE55" s="1044"/>
      <c r="BF55" s="1044"/>
      <c r="BG55" s="1044"/>
      <c r="BH55" s="1044"/>
      <c r="BI55" s="1044"/>
      <c r="BJ55" s="1044"/>
      <c r="BK55" s="1044"/>
      <c r="BL55" s="1044"/>
      <c r="BM55" s="1044"/>
      <c r="BN55" s="1044"/>
      <c r="BP55" s="1041"/>
      <c r="BQ55" s="1042"/>
      <c r="BR55" s="1042"/>
      <c r="BS55" s="1043"/>
      <c r="BT55" s="984"/>
      <c r="BU55" s="987"/>
      <c r="BV55" s="990"/>
      <c r="BW55" s="984"/>
      <c r="BX55" s="987"/>
      <c r="BY55" s="968"/>
      <c r="BZ55" s="1019"/>
      <c r="CA55" s="987"/>
      <c r="CB55" s="968"/>
    </row>
    <row r="56" spans="8:89" ht="17.25" customHeight="1">
      <c r="H56" s="1029" t="s">
        <v>213</v>
      </c>
      <c r="I56" s="1030"/>
      <c r="J56" s="1030"/>
      <c r="K56" s="1030"/>
      <c r="L56" s="1030"/>
      <c r="M56" s="1030"/>
      <c r="N56" s="1030"/>
      <c r="O56" s="1030"/>
      <c r="P56" s="1030"/>
      <c r="Q56" s="1030"/>
      <c r="R56" s="1030"/>
      <c r="S56" s="1030"/>
      <c r="T56" s="1030"/>
      <c r="U56" s="1030"/>
      <c r="V56" s="1030"/>
      <c r="W56" s="1030"/>
      <c r="X56" s="1030"/>
      <c r="Y56" s="1030"/>
      <c r="Z56" s="1030"/>
      <c r="AA56" s="1031"/>
      <c r="AB56" s="1035">
        <v>2000000</v>
      </c>
      <c r="AC56" s="1036"/>
      <c r="AD56" s="1036"/>
      <c r="AE56" s="1036"/>
      <c r="AF56" s="1036"/>
      <c r="AG56" s="1039" t="s">
        <v>138</v>
      </c>
      <c r="AH56" s="89"/>
      <c r="AI56" s="1059"/>
      <c r="AJ56" s="1059"/>
      <c r="AK56" s="1059"/>
      <c r="AL56" s="1059"/>
      <c r="AM56" s="1059"/>
      <c r="AN56" s="1059"/>
      <c r="AO56" s="1059"/>
      <c r="AP56" s="1059"/>
      <c r="AQ56" s="1059"/>
      <c r="AR56" s="1059"/>
      <c r="AS56" s="1059"/>
      <c r="AT56" s="1059"/>
      <c r="AU56" s="1059"/>
      <c r="AV56" s="1059"/>
      <c r="AW56" s="1059"/>
      <c r="AX56" s="1059"/>
      <c r="AY56" s="1059"/>
      <c r="AZ56" s="128"/>
      <c r="BA56" s="1044"/>
      <c r="BB56" s="1044"/>
      <c r="BC56" s="1044"/>
      <c r="BD56" s="1044"/>
      <c r="BE56" s="1044"/>
      <c r="BF56" s="1044"/>
      <c r="BG56" s="1044"/>
      <c r="BH56" s="1044"/>
      <c r="BI56" s="1044"/>
      <c r="BJ56" s="1044"/>
      <c r="BK56" s="1044"/>
      <c r="BL56" s="1044"/>
      <c r="BM56" s="1044"/>
      <c r="BN56" s="1044"/>
      <c r="BP56" s="1048" t="s">
        <v>140</v>
      </c>
      <c r="BQ56" s="1049"/>
      <c r="BR56" s="1049"/>
      <c r="BS56" s="1050"/>
      <c r="BT56" s="982"/>
      <c r="BU56" s="985"/>
      <c r="BV56" s="988" t="str">
        <f>IFERROR(IF(LEN(ROUNDDOWN($V$57/10,0))&lt;7,"",LEFT(RIGHT(ROUNDDOWN($V$57/10,0),7),1)),"")</f>
        <v/>
      </c>
      <c r="BW56" s="982" t="str">
        <f>IFERROR(IF(LEN(ROUNDDOWN($V$57/10,0))&lt;6,"",LEFT(RIGHT(ROUNDDOWN($V$57/10,0),6),1)),"")</f>
        <v/>
      </c>
      <c r="BX56" s="985" t="str">
        <f>IFERROR(IF(LEN(ROUNDDOWN($V$57/10,0))&lt;5,"",LEFT(RIGHT(ROUNDDOWN($V$57/10,0),5),1)),"")</f>
        <v/>
      </c>
      <c r="BY56" s="966" t="str">
        <f>IFERROR(IF(LEN(ROUNDDOWN($V$57/10,0))&lt;4,"",LEFT(RIGHT(ROUNDDOWN($V$57/10,0),4),1)),"")</f>
        <v/>
      </c>
      <c r="BZ56" s="1017" t="str">
        <f>IFERROR(IF(LEN(ROUNDDOWN($V$57/10,0))&lt;3,"",LEFT(RIGHT(ROUNDDOWN($V$57/10,0),3),1)),"")</f>
        <v/>
      </c>
      <c r="CA56" s="985" t="str">
        <f>IFERROR(IF(LEN(ROUNDDOWN($V$57/10,0))&lt;2,"",LEFT(RIGHT(ROUNDDOWN($V$57/10,0),2),1)),"")</f>
        <v/>
      </c>
      <c r="CB56" s="966" t="str">
        <f>IFERROR(IF(LEN(ROUNDDOWN($V$57/10,0))&lt;1,"",LEFT(RIGHT(ROUNDDOWN($V$57/10,0),1),1)),"")</f>
        <v>0</v>
      </c>
      <c r="CC56" s="1002">
        <v>9</v>
      </c>
      <c r="CD56" s="1002">
        <v>9</v>
      </c>
      <c r="CE56" s="1002">
        <v>9</v>
      </c>
      <c r="CF56" s="1002">
        <v>9</v>
      </c>
      <c r="CG56" s="1002">
        <v>9</v>
      </c>
      <c r="CH56" s="1002">
        <v>9</v>
      </c>
      <c r="CI56" s="1002">
        <v>9</v>
      </c>
      <c r="CJ56" s="1002">
        <v>9</v>
      </c>
      <c r="CK56" s="1002">
        <v>9</v>
      </c>
    </row>
    <row r="57" spans="8:89" ht="17.25" customHeight="1">
      <c r="H57" s="1032"/>
      <c r="I57" s="1033"/>
      <c r="J57" s="1033"/>
      <c r="K57" s="1033"/>
      <c r="L57" s="1033"/>
      <c r="M57" s="1033"/>
      <c r="N57" s="1033"/>
      <c r="O57" s="1033"/>
      <c r="P57" s="1033"/>
      <c r="Q57" s="1033"/>
      <c r="R57" s="1033"/>
      <c r="S57" s="1033"/>
      <c r="T57" s="1033"/>
      <c r="U57" s="1033"/>
      <c r="V57" s="1033"/>
      <c r="W57" s="1033"/>
      <c r="X57" s="1033"/>
      <c r="Y57" s="1033"/>
      <c r="Z57" s="1033"/>
      <c r="AA57" s="1034"/>
      <c r="AB57" s="1037"/>
      <c r="AC57" s="1038"/>
      <c r="AD57" s="1038"/>
      <c r="AE57" s="1038"/>
      <c r="AF57" s="1038"/>
      <c r="AG57" s="1040"/>
      <c r="AH57" s="89"/>
      <c r="AI57" s="1045" t="s">
        <v>127</v>
      </c>
      <c r="AJ57" s="1045"/>
      <c r="AK57" s="1045"/>
      <c r="AL57" s="1045"/>
      <c r="AM57" s="1045"/>
      <c r="AN57" s="1045"/>
      <c r="AO57" s="1045"/>
      <c r="AP57" s="1045"/>
      <c r="AQ57" s="1045"/>
      <c r="AR57" s="1045"/>
      <c r="AS57" s="1045"/>
      <c r="AT57" s="1045"/>
      <c r="AU57" s="1045"/>
      <c r="AV57" s="1045"/>
      <c r="AW57" s="1045"/>
      <c r="AX57" s="1045"/>
      <c r="AY57" s="1045"/>
      <c r="AZ57" s="129"/>
      <c r="BA57" s="1044"/>
      <c r="BB57" s="1044"/>
      <c r="BC57" s="1044"/>
      <c r="BD57" s="1044"/>
      <c r="BE57" s="1044"/>
      <c r="BF57" s="1044"/>
      <c r="BG57" s="1044"/>
      <c r="BH57" s="1044"/>
      <c r="BI57" s="1044"/>
      <c r="BJ57" s="1044"/>
      <c r="BK57" s="1044"/>
      <c r="BL57" s="1044"/>
      <c r="BM57" s="1044"/>
      <c r="BN57" s="1044"/>
      <c r="BP57" s="1048"/>
      <c r="BQ57" s="1049"/>
      <c r="BR57" s="1049"/>
      <c r="BS57" s="1050"/>
      <c r="BT57" s="983"/>
      <c r="BU57" s="986"/>
      <c r="BV57" s="989"/>
      <c r="BW57" s="983"/>
      <c r="BX57" s="986"/>
      <c r="BY57" s="967"/>
      <c r="BZ57" s="1018"/>
      <c r="CA57" s="986"/>
      <c r="CB57" s="967"/>
      <c r="CC57" s="1003"/>
      <c r="CD57" s="1003"/>
      <c r="CE57" s="1003"/>
      <c r="CF57" s="1003"/>
      <c r="CG57" s="1003"/>
      <c r="CH57" s="1003"/>
      <c r="CI57" s="1003"/>
      <c r="CJ57" s="1003"/>
      <c r="CK57" s="1003"/>
    </row>
    <row r="58" spans="8:89" ht="17.25" customHeight="1">
      <c r="H58" s="1029"/>
      <c r="I58" s="1030"/>
      <c r="J58" s="1030"/>
      <c r="K58" s="1030"/>
      <c r="L58" s="1030"/>
      <c r="M58" s="1030"/>
      <c r="N58" s="1030"/>
      <c r="O58" s="1030"/>
      <c r="P58" s="1030"/>
      <c r="Q58" s="1030"/>
      <c r="R58" s="1030"/>
      <c r="S58" s="1030"/>
      <c r="T58" s="1030"/>
      <c r="U58" s="1030"/>
      <c r="V58" s="1030"/>
      <c r="W58" s="1030"/>
      <c r="X58" s="1030"/>
      <c r="Y58" s="1030"/>
      <c r="Z58" s="1030"/>
      <c r="AA58" s="1031"/>
      <c r="AB58" s="1035"/>
      <c r="AC58" s="1036"/>
      <c r="AD58" s="1036"/>
      <c r="AE58" s="1036"/>
      <c r="AF58" s="1036"/>
      <c r="AG58" s="1039" t="s">
        <v>138</v>
      </c>
      <c r="AH58" s="89"/>
      <c r="AI58" s="1046"/>
      <c r="AJ58" s="1046"/>
      <c r="AK58" s="1046"/>
      <c r="AL58" s="1046"/>
      <c r="AM58" s="1046"/>
      <c r="AN58" s="1046"/>
      <c r="AO58" s="1046"/>
      <c r="AP58" s="1046"/>
      <c r="AQ58" s="1046"/>
      <c r="AR58" s="1046"/>
      <c r="AS58" s="1046"/>
      <c r="AT58" s="1046"/>
      <c r="AU58" s="1046"/>
      <c r="AV58" s="1046"/>
      <c r="AW58" s="1046"/>
      <c r="AX58" s="1046"/>
      <c r="AY58" s="1046"/>
      <c r="AZ58" s="129"/>
      <c r="BA58" s="1044"/>
      <c r="BB58" s="1044"/>
      <c r="BC58" s="1044"/>
      <c r="BD58" s="1044"/>
      <c r="BE58" s="1044"/>
      <c r="BF58" s="1044"/>
      <c r="BG58" s="1044"/>
      <c r="BH58" s="1044"/>
      <c r="BI58" s="1044"/>
      <c r="BJ58" s="1044"/>
      <c r="BK58" s="1044"/>
      <c r="BL58" s="1044"/>
      <c r="BM58" s="1044"/>
      <c r="BN58" s="1044"/>
      <c r="BP58" s="1048"/>
      <c r="BQ58" s="1049"/>
      <c r="BR58" s="1049"/>
      <c r="BS58" s="1050"/>
      <c r="BT58" s="984"/>
      <c r="BU58" s="987"/>
      <c r="BV58" s="990"/>
      <c r="BW58" s="984"/>
      <c r="BX58" s="987"/>
      <c r="BY58" s="968"/>
      <c r="BZ58" s="1019"/>
      <c r="CA58" s="987"/>
      <c r="CB58" s="968"/>
      <c r="CC58" s="1004"/>
      <c r="CD58" s="1004"/>
      <c r="CE58" s="1004"/>
      <c r="CF58" s="1004"/>
      <c r="CG58" s="1004"/>
      <c r="CH58" s="1004"/>
      <c r="CI58" s="1004"/>
      <c r="CJ58" s="1004"/>
      <c r="CK58" s="1004"/>
    </row>
    <row r="59" spans="8:89" ht="17.25" customHeight="1" thickBot="1">
      <c r="H59" s="1052"/>
      <c r="I59" s="1053"/>
      <c r="J59" s="1053"/>
      <c r="K59" s="1053"/>
      <c r="L59" s="1053"/>
      <c r="M59" s="1053"/>
      <c r="N59" s="1053"/>
      <c r="O59" s="1053"/>
      <c r="P59" s="1053"/>
      <c r="Q59" s="1053"/>
      <c r="R59" s="1053"/>
      <c r="S59" s="1053"/>
      <c r="T59" s="1053"/>
      <c r="U59" s="1053"/>
      <c r="V59" s="1053"/>
      <c r="W59" s="1053"/>
      <c r="X59" s="1053"/>
      <c r="Y59" s="1053"/>
      <c r="Z59" s="1053"/>
      <c r="AA59" s="1054"/>
      <c r="AB59" s="1055"/>
      <c r="AC59" s="1056"/>
      <c r="AD59" s="1056"/>
      <c r="AE59" s="1056"/>
      <c r="AF59" s="1056"/>
      <c r="AG59" s="1080"/>
      <c r="AH59" s="89"/>
      <c r="AI59" s="638" t="s">
        <v>186</v>
      </c>
      <c r="AJ59" s="638"/>
      <c r="AK59" s="638"/>
      <c r="AL59" s="638"/>
      <c r="AM59" s="638"/>
      <c r="AN59" s="638"/>
      <c r="AO59" s="638"/>
      <c r="AP59" s="638"/>
      <c r="AQ59" s="638"/>
      <c r="AR59" s="638"/>
      <c r="AS59" s="638"/>
      <c r="AT59" s="638"/>
      <c r="AU59" s="638"/>
      <c r="AV59" s="638"/>
      <c r="AW59" s="638"/>
      <c r="AX59" s="638"/>
      <c r="AY59" s="638"/>
      <c r="AZ59" s="91"/>
      <c r="BA59" s="1044"/>
      <c r="BB59" s="1044"/>
      <c r="BC59" s="1044"/>
      <c r="BD59" s="1044"/>
      <c r="BE59" s="1044"/>
      <c r="BF59" s="1044"/>
      <c r="BG59" s="1044"/>
      <c r="BH59" s="1044"/>
      <c r="BI59" s="1044"/>
      <c r="BJ59" s="1044"/>
      <c r="BK59" s="1044"/>
      <c r="BL59" s="1044"/>
      <c r="BM59" s="1044"/>
      <c r="BN59" s="1044"/>
      <c r="BP59" s="1041" t="s">
        <v>183</v>
      </c>
      <c r="BQ59" s="1042"/>
      <c r="BR59" s="1042"/>
      <c r="BS59" s="1043"/>
      <c r="BT59" s="982" t="str">
        <f>IFERROR(IF(LEN($V$57+ROUNDDOWN($V$57/10,0))=8,"\",IF(LEN($V$57+ROUNDDOWN($V$57/10,0))&lt;9,"",LEFT(RIGHT($V$57+ROUNDDOWN($V$57/10,0),9),1))),"")</f>
        <v/>
      </c>
      <c r="BU59" s="985" t="str">
        <f>IFERROR(IF(LEN($V$57+ROUNDDOWN($V$57/10,0))=7,"\",IF(LEN($V$57+ROUNDDOWN($V$57/10,0))&lt;8,"",LEFT(RIGHT($V$57+ROUNDDOWN($V$57/10,0),8),1))),"")</f>
        <v/>
      </c>
      <c r="BV59" s="988" t="str">
        <f>IFERROR(IF(LEN($V$57+ROUNDDOWN($V$57/10,0))=6,"\",IF(LEN($V$57+ROUNDDOWN($V$57/10,0))&lt;7,"",LEFT(RIGHT($V$57+ROUNDDOWN($V$57/10,0),7),1))),"")</f>
        <v/>
      </c>
      <c r="BW59" s="982" t="str">
        <f>IFERROR(IF(LEN($V$57+ROUNDDOWN($V$57/10,0))=5,"\",IF(LEN($V$57+ROUNDDOWN($V$57/10,0))&lt;6,"",LEFT(RIGHT($V$57+ROUNDDOWN($V$57/10,0),6),1))),"")</f>
        <v/>
      </c>
      <c r="BX59" s="985" t="str">
        <f>IFERROR(IF(LEN($V$57+ROUNDDOWN($V$57/10,0))=4,"\",IF(LEN($V$57+ROUNDDOWN($V$57/10,0))&lt;5,"",LEFT(RIGHT($V$57+ROUNDDOWN($V$57/10,0),5),1))),"")</f>
        <v/>
      </c>
      <c r="BY59" s="966" t="str">
        <f>IFERROR(IF(LEN($V$57+ROUNDDOWN($V$57/10,0))=3,"\",IF(LEN($V$57+ROUNDDOWN($V$57/10,0))&lt;4,"",LEFT(RIGHT($V$57+ROUNDDOWN($V$57/10,0),4),1))),"")</f>
        <v/>
      </c>
      <c r="BZ59" s="1017" t="str">
        <f>IFERROR(IF(LEN($V$57+ROUNDDOWN($V$57/10,0))=2,"\",IF(LEN($V$57+ROUNDDOWN($V$57/10,0))&lt;3,"",LEFT(RIGHT($V$57+ROUNDDOWN($V$57/10,0),3),1))),"")</f>
        <v/>
      </c>
      <c r="CA59" s="985" t="str">
        <f>IFERROR(IF(LEN($V$57+ROUNDDOWN($V$57/10,0))=1,"\",IF(LEN($V$57+ROUNDDOWN($V$57/10,0))&lt;2,"",LEFT(RIGHT($V$57+ROUNDDOWN($V$57/10,0),2),1))),"")</f>
        <v>\</v>
      </c>
      <c r="CB59" s="966" t="str">
        <f>IFERROR(IF(LEN($V$57+ROUNDDOWN($V$57/10,0))&lt;1,"",LEFT(RIGHT($V$57+ROUNDDOWN($V$57/10,0),1),1)),"")</f>
        <v>0</v>
      </c>
      <c r="CC59" s="1060" t="s">
        <v>126</v>
      </c>
      <c r="CD59" s="1061"/>
      <c r="CE59" s="1066" t="str">
        <f>IF(ACCESS貼付用!H6="","",ACCESS貼付用!H6)</f>
        <v/>
      </c>
      <c r="CF59" s="1067"/>
      <c r="CG59" s="1067"/>
      <c r="CH59" s="1067"/>
      <c r="CI59" s="1067"/>
      <c r="CJ59" s="1067"/>
      <c r="CK59" s="1068"/>
    </row>
    <row r="60" spans="8:89" ht="16.5" customHeight="1">
      <c r="H60" s="89"/>
      <c r="I60" s="89"/>
      <c r="J60" s="96"/>
      <c r="K60" s="89"/>
      <c r="L60" s="89"/>
      <c r="M60" s="89"/>
      <c r="N60" s="89"/>
      <c r="O60" s="89"/>
      <c r="P60" s="89"/>
      <c r="Q60" s="89"/>
      <c r="R60" s="89"/>
      <c r="S60" s="89"/>
      <c r="T60" s="89"/>
      <c r="U60" s="89"/>
      <c r="V60" s="89"/>
      <c r="W60" s="90"/>
      <c r="X60" s="90"/>
      <c r="Y60" s="90"/>
      <c r="Z60" s="883" t="s">
        <v>128</v>
      </c>
      <c r="AA60" s="885"/>
      <c r="AB60" s="1074">
        <v>6000000</v>
      </c>
      <c r="AC60" s="1075"/>
      <c r="AD60" s="1075"/>
      <c r="AE60" s="1075"/>
      <c r="AF60" s="1075"/>
      <c r="AG60" s="1078" t="s">
        <v>138</v>
      </c>
      <c r="AH60" s="89"/>
      <c r="AI60" s="1047" t="s">
        <v>129</v>
      </c>
      <c r="AJ60" s="1047"/>
      <c r="AK60" s="1047"/>
      <c r="AL60" s="1047"/>
      <c r="AM60" s="1047"/>
      <c r="AN60" s="1047"/>
      <c r="AO60" s="1047"/>
      <c r="AP60" s="1047"/>
      <c r="AQ60" s="1047"/>
      <c r="AR60" s="1047"/>
      <c r="AS60" s="1047"/>
      <c r="AT60" s="1047"/>
      <c r="AU60" s="1047"/>
      <c r="AV60" s="1047"/>
      <c r="AW60" s="1047"/>
      <c r="AX60" s="1047"/>
      <c r="AY60" s="1047"/>
      <c r="AZ60" s="91"/>
      <c r="BA60" s="1044"/>
      <c r="BB60" s="1044"/>
      <c r="BC60" s="1044"/>
      <c r="BD60" s="1044"/>
      <c r="BE60" s="1044"/>
      <c r="BF60" s="1044"/>
      <c r="BG60" s="1044"/>
      <c r="BH60" s="1044"/>
      <c r="BI60" s="1044"/>
      <c r="BJ60" s="1044"/>
      <c r="BK60" s="1044"/>
      <c r="BL60" s="1044"/>
      <c r="BM60" s="1044"/>
      <c r="BN60" s="1044"/>
      <c r="BP60" s="1041"/>
      <c r="BQ60" s="1042"/>
      <c r="BR60" s="1042"/>
      <c r="BS60" s="1043"/>
      <c r="BT60" s="983"/>
      <c r="BU60" s="986"/>
      <c r="BV60" s="989"/>
      <c r="BW60" s="983"/>
      <c r="BX60" s="986"/>
      <c r="BY60" s="967"/>
      <c r="BZ60" s="1018"/>
      <c r="CA60" s="986"/>
      <c r="CB60" s="967"/>
      <c r="CC60" s="1062"/>
      <c r="CD60" s="1063"/>
      <c r="CE60" s="1069"/>
      <c r="CF60" s="980"/>
      <c r="CG60" s="980"/>
      <c r="CH60" s="980"/>
      <c r="CI60" s="980"/>
      <c r="CJ60" s="980"/>
      <c r="CK60" s="1070"/>
    </row>
    <row r="61" spans="8:89" ht="16.5" customHeight="1">
      <c r="H61" s="89"/>
      <c r="I61" s="89"/>
      <c r="J61" s="96"/>
      <c r="K61" s="89"/>
      <c r="L61" s="89"/>
      <c r="M61" s="89"/>
      <c r="N61" s="89"/>
      <c r="O61" s="89"/>
      <c r="P61" s="89"/>
      <c r="Q61" s="89"/>
      <c r="R61" s="89"/>
      <c r="S61" s="89"/>
      <c r="T61" s="89"/>
      <c r="U61" s="89"/>
      <c r="V61" s="89"/>
      <c r="W61" s="90"/>
      <c r="X61" s="90"/>
      <c r="Y61" s="90"/>
      <c r="Z61" s="886"/>
      <c r="AA61" s="888"/>
      <c r="AB61" s="1076"/>
      <c r="AC61" s="1077"/>
      <c r="AD61" s="1077"/>
      <c r="AE61" s="1077"/>
      <c r="AF61" s="1077"/>
      <c r="AG61" s="1079"/>
      <c r="AH61" s="89"/>
      <c r="BA61" s="1044"/>
      <c r="BB61" s="1044"/>
      <c r="BC61" s="1044"/>
      <c r="BD61" s="1044"/>
      <c r="BE61" s="1044"/>
      <c r="BF61" s="1044"/>
      <c r="BG61" s="1044"/>
      <c r="BH61" s="1044"/>
      <c r="BI61" s="1044"/>
      <c r="BJ61" s="1044"/>
      <c r="BK61" s="1044"/>
      <c r="BL61" s="1044"/>
      <c r="BM61" s="1044"/>
      <c r="BN61" s="1044"/>
      <c r="BP61" s="1041"/>
      <c r="BQ61" s="1042"/>
      <c r="BR61" s="1042"/>
      <c r="BS61" s="1043"/>
      <c r="BT61" s="984"/>
      <c r="BU61" s="987"/>
      <c r="BV61" s="990"/>
      <c r="BW61" s="984"/>
      <c r="BX61" s="987"/>
      <c r="BY61" s="968"/>
      <c r="BZ61" s="1019"/>
      <c r="CA61" s="987"/>
      <c r="CB61" s="968"/>
      <c r="CC61" s="1064"/>
      <c r="CD61" s="1065"/>
      <c r="CE61" s="1071"/>
      <c r="CF61" s="1072"/>
      <c r="CG61" s="1072"/>
      <c r="CH61" s="1072"/>
      <c r="CI61" s="1072"/>
      <c r="CJ61" s="1072"/>
      <c r="CK61" s="1073"/>
    </row>
    <row r="62" spans="8:89" ht="16.5" customHeight="1">
      <c r="H62" s="89"/>
      <c r="I62" s="89"/>
      <c r="J62" s="96"/>
      <c r="K62" s="89"/>
      <c r="L62" s="89"/>
      <c r="M62" s="89"/>
      <c r="N62" s="89"/>
      <c r="O62" s="89"/>
      <c r="P62" s="89"/>
      <c r="Q62" s="89"/>
      <c r="R62" s="89"/>
      <c r="S62" s="89"/>
      <c r="T62" s="89"/>
      <c r="U62" s="89"/>
      <c r="V62" s="89"/>
      <c r="W62" s="89"/>
      <c r="X62" s="89"/>
      <c r="Y62" s="89"/>
      <c r="Z62" s="89"/>
      <c r="AA62" s="89"/>
      <c r="AB62" s="89"/>
      <c r="AC62" s="89"/>
      <c r="AD62" s="89"/>
      <c r="AE62" s="89"/>
      <c r="AF62" s="89"/>
      <c r="AG62" s="89"/>
      <c r="AH62" s="89"/>
      <c r="AI62" s="96"/>
      <c r="AJ62" s="96"/>
      <c r="AK62" s="90"/>
      <c r="AL62" s="90"/>
      <c r="AM62" s="90"/>
      <c r="AN62" s="91"/>
      <c r="AW62" s="90"/>
      <c r="AX62" s="90"/>
      <c r="AY62" s="91"/>
      <c r="AZ62" s="90"/>
      <c r="BA62" s="90"/>
      <c r="BB62" s="90"/>
      <c r="BC62" s="90"/>
      <c r="BD62" s="90"/>
      <c r="BE62" s="91"/>
      <c r="BF62" s="90"/>
      <c r="BG62" s="90"/>
      <c r="BH62" s="90"/>
      <c r="BI62" s="90"/>
      <c r="BJ62" s="90"/>
      <c r="BK62" s="91"/>
      <c r="BL62" s="90"/>
      <c r="BM62" s="90"/>
      <c r="BN62" s="90"/>
      <c r="BO62" s="90"/>
      <c r="BP62" s="90"/>
      <c r="BQ62" s="90"/>
      <c r="BR62" s="90"/>
      <c r="BS62" s="90"/>
      <c r="BT62" s="90"/>
      <c r="BU62" s="90"/>
      <c r="BV62" s="90"/>
      <c r="BW62" s="90"/>
      <c r="BX62" s="90"/>
      <c r="BY62" s="90"/>
      <c r="BZ62" s="90"/>
      <c r="CA62" s="91"/>
      <c r="CB62" s="90"/>
      <c r="CC62" s="90"/>
      <c r="CD62" s="90"/>
      <c r="CE62" s="90"/>
      <c r="CF62" s="90"/>
      <c r="CG62" s="90"/>
      <c r="CH62" s="90"/>
      <c r="CI62" s="90"/>
      <c r="CJ62" s="91"/>
      <c r="CK62" s="90"/>
    </row>
    <row r="63" spans="8:89" ht="16.5" customHeight="1">
      <c r="H63" s="89"/>
      <c r="I63" s="89"/>
      <c r="J63" s="96"/>
      <c r="K63" s="89"/>
      <c r="L63" s="89"/>
      <c r="M63" s="89"/>
      <c r="N63" s="89"/>
      <c r="O63" s="89"/>
      <c r="P63" s="89"/>
      <c r="Q63" s="89"/>
      <c r="R63" s="89"/>
      <c r="S63" s="89"/>
      <c r="T63" s="89"/>
      <c r="U63" s="89"/>
      <c r="V63" s="89"/>
      <c r="W63" s="89"/>
      <c r="X63" s="89"/>
      <c r="Y63" s="89"/>
      <c r="Z63" s="89"/>
      <c r="AA63" s="89"/>
      <c r="AB63" s="89"/>
      <c r="AC63" s="89"/>
      <c r="AD63" s="89"/>
      <c r="AE63" s="89"/>
      <c r="AF63" s="89"/>
      <c r="AG63" s="89"/>
      <c r="AH63" s="89"/>
      <c r="AI63" s="96"/>
      <c r="AJ63" s="96"/>
      <c r="AK63" s="90"/>
      <c r="AL63" s="90"/>
      <c r="AM63" s="90"/>
      <c r="AN63" s="91"/>
      <c r="AW63" s="90"/>
      <c r="AX63" s="90"/>
      <c r="AY63" s="91"/>
      <c r="AZ63" s="90"/>
      <c r="BA63" s="90"/>
      <c r="BB63" s="90"/>
      <c r="BC63" s="90"/>
      <c r="BD63" s="90"/>
      <c r="BE63" s="91"/>
      <c r="BF63" s="90"/>
      <c r="BG63" s="90"/>
      <c r="BH63" s="90"/>
      <c r="BI63" s="90"/>
      <c r="BJ63" s="90"/>
      <c r="BK63" s="91"/>
      <c r="BL63" s="90"/>
      <c r="BM63" s="90"/>
      <c r="BN63" s="90"/>
      <c r="BO63" s="90"/>
      <c r="BP63" s="90"/>
      <c r="BQ63" s="90"/>
      <c r="BR63" s="90"/>
      <c r="BS63" s="90"/>
      <c r="BT63" s="90"/>
      <c r="BU63" s="90"/>
      <c r="BV63" s="90"/>
      <c r="BW63" s="90"/>
      <c r="BX63" s="90"/>
      <c r="BY63" s="90"/>
      <c r="BZ63" s="90"/>
      <c r="CA63" s="91"/>
      <c r="CB63" s="90"/>
      <c r="CC63" s="90"/>
      <c r="CD63" s="90"/>
      <c r="CE63" s="90"/>
      <c r="CF63" s="90"/>
      <c r="CG63" s="90"/>
      <c r="CH63" s="90"/>
      <c r="CI63" s="90"/>
      <c r="CJ63" s="91"/>
      <c r="CK63" s="90"/>
    </row>
  </sheetData>
  <sheetProtection algorithmName="SHA-512" hashValue="0FDuh+JM5SAd3L7ghEwSEx2jn+gxE3b8t77xVZRXVcvhsepOoW56FQ9aMev7poDWoge8/JW359cPQ2MD+u1vuw==" saltValue="n4qAuicj1XIS8uGnO+8V8w==" spinCount="100000" sheet="1" objects="1" scenarios="1" selectLockedCells="1"/>
  <mergeCells count="315">
    <mergeCell ref="CC59:CD61"/>
    <mergeCell ref="CE59:CK61"/>
    <mergeCell ref="Z60:AA61"/>
    <mergeCell ref="AB60:AF61"/>
    <mergeCell ref="AG60:AG61"/>
    <mergeCell ref="BW59:BW61"/>
    <mergeCell ref="BX59:BX61"/>
    <mergeCell ref="BY59:BY61"/>
    <mergeCell ref="BZ59:BZ61"/>
    <mergeCell ref="CA59:CA61"/>
    <mergeCell ref="CB59:CB61"/>
    <mergeCell ref="AG58:AG59"/>
    <mergeCell ref="BP59:BS61"/>
    <mergeCell ref="BT59:BT61"/>
    <mergeCell ref="BU59:BU61"/>
    <mergeCell ref="BV59:BV61"/>
    <mergeCell ref="BY56:BY58"/>
    <mergeCell ref="BZ56:BZ58"/>
    <mergeCell ref="CA56:CA58"/>
    <mergeCell ref="CB56:CB58"/>
    <mergeCell ref="BT56:BT58"/>
    <mergeCell ref="BU56:BU58"/>
    <mergeCell ref="BV56:BV58"/>
    <mergeCell ref="BW56:BW58"/>
    <mergeCell ref="CK56:CK58"/>
    <mergeCell ref="BZ53:BZ55"/>
    <mergeCell ref="CA53:CA55"/>
    <mergeCell ref="CB53:CB55"/>
    <mergeCell ref="CC56:CC58"/>
    <mergeCell ref="CD56:CD58"/>
    <mergeCell ref="CE56:CE58"/>
    <mergeCell ref="BX56:BX58"/>
    <mergeCell ref="H54:AA55"/>
    <mergeCell ref="AB54:AF55"/>
    <mergeCell ref="AG54:AG55"/>
    <mergeCell ref="H56:AA57"/>
    <mergeCell ref="AB56:AF57"/>
    <mergeCell ref="AG56:AG57"/>
    <mergeCell ref="H58:AA59"/>
    <mergeCell ref="AB58:AF59"/>
    <mergeCell ref="BT53:BT55"/>
    <mergeCell ref="BU53:BU55"/>
    <mergeCell ref="BV53:BV55"/>
    <mergeCell ref="BW53:BW55"/>
    <mergeCell ref="BX53:BX55"/>
    <mergeCell ref="AI53:AW54"/>
    <mergeCell ref="AI55:AY56"/>
    <mergeCell ref="BA55:BG61"/>
    <mergeCell ref="BW47:BW49"/>
    <mergeCell ref="BX47:BX49"/>
    <mergeCell ref="BY47:BY49"/>
    <mergeCell ref="BZ47:BZ49"/>
    <mergeCell ref="CF56:CF58"/>
    <mergeCell ref="CG56:CG58"/>
    <mergeCell ref="CH56:CH58"/>
    <mergeCell ref="CI56:CI58"/>
    <mergeCell ref="CJ56:CJ58"/>
    <mergeCell ref="BZ50:BZ52"/>
    <mergeCell ref="CA50:CA52"/>
    <mergeCell ref="CB50:CB52"/>
    <mergeCell ref="CA47:CA49"/>
    <mergeCell ref="CB47:CB49"/>
    <mergeCell ref="H50:Y51"/>
    <mergeCell ref="AB50:AG51"/>
    <mergeCell ref="BT50:BT52"/>
    <mergeCell ref="BU50:BU52"/>
    <mergeCell ref="BV50:BV52"/>
    <mergeCell ref="H52:AA53"/>
    <mergeCell ref="AB52:AF53"/>
    <mergeCell ref="AG52:AG53"/>
    <mergeCell ref="BY53:BY55"/>
    <mergeCell ref="BP53:BS55"/>
    <mergeCell ref="BW50:BW52"/>
    <mergeCell ref="BX50:BX52"/>
    <mergeCell ref="BY50:BY52"/>
    <mergeCell ref="BH55:BN61"/>
    <mergeCell ref="AI57:AY58"/>
    <mergeCell ref="AI59:AY59"/>
    <mergeCell ref="AI60:AY60"/>
    <mergeCell ref="BP56:BS58"/>
    <mergeCell ref="BA54:BG54"/>
    <mergeCell ref="BH54:BN54"/>
    <mergeCell ref="H47:L48"/>
    <mergeCell ref="M47:AG48"/>
    <mergeCell ref="BT47:BT49"/>
    <mergeCell ref="BU47:BU49"/>
    <mergeCell ref="BV47:BV49"/>
    <mergeCell ref="CK41:CK43"/>
    <mergeCell ref="H43:L44"/>
    <mergeCell ref="M43:AG44"/>
    <mergeCell ref="BV41:BV43"/>
    <mergeCell ref="BW41:BW43"/>
    <mergeCell ref="BX41:BX43"/>
    <mergeCell ref="BY41:BY43"/>
    <mergeCell ref="BZ41:BZ43"/>
    <mergeCell ref="CA41:CA43"/>
    <mergeCell ref="H41:L42"/>
    <mergeCell ref="M41:AG42"/>
    <mergeCell ref="BT41:BT43"/>
    <mergeCell ref="BU41:BU43"/>
    <mergeCell ref="BZ44:BZ46"/>
    <mergeCell ref="CA44:CA46"/>
    <mergeCell ref="CB44:CB46"/>
    <mergeCell ref="H45:L46"/>
    <mergeCell ref="M45:Y46"/>
    <mergeCell ref="BX44:BX46"/>
    <mergeCell ref="BY44:BY46"/>
    <mergeCell ref="Z45:AA46"/>
    <mergeCell ref="AB45:AC46"/>
    <mergeCell ref="AD45:AE46"/>
    <mergeCell ref="AF45:AG46"/>
    <mergeCell ref="H39:L40"/>
    <mergeCell ref="M39:AG40"/>
    <mergeCell ref="BT40:CB40"/>
    <mergeCell ref="BQ44:BS46"/>
    <mergeCell ref="AI45:AY46"/>
    <mergeCell ref="AI44:AY44"/>
    <mergeCell ref="BA44:BP46"/>
    <mergeCell ref="BT44:BT46"/>
    <mergeCell ref="BU44:BU46"/>
    <mergeCell ref="BV44:BV46"/>
    <mergeCell ref="BW44:BW46"/>
    <mergeCell ref="CB41:CB43"/>
    <mergeCell ref="CC41:CE43"/>
    <mergeCell ref="CF41:CJ43"/>
    <mergeCell ref="AI40:AY43"/>
    <mergeCell ref="BA40:BS40"/>
    <mergeCell ref="BA41:BP43"/>
    <mergeCell ref="BQ41:BS43"/>
    <mergeCell ref="BU35:BU36"/>
    <mergeCell ref="BV35:BZ36"/>
    <mergeCell ref="CA35:CK36"/>
    <mergeCell ref="AL37:AO38"/>
    <mergeCell ref="AP37:AZ38"/>
    <mergeCell ref="BA37:BD38"/>
    <mergeCell ref="BE37:BH38"/>
    <mergeCell ref="BI37:BL38"/>
    <mergeCell ref="BM37:BO38"/>
    <mergeCell ref="BP37:BT38"/>
    <mergeCell ref="AP35:AZ36"/>
    <mergeCell ref="BA35:BD36"/>
    <mergeCell ref="BE35:BH36"/>
    <mergeCell ref="BI35:BL36"/>
    <mergeCell ref="BM35:BO36"/>
    <mergeCell ref="BP35:BT36"/>
    <mergeCell ref="BU37:BU38"/>
    <mergeCell ref="BV37:BZ38"/>
    <mergeCell ref="CA37:CK38"/>
    <mergeCell ref="BM33:BO34"/>
    <mergeCell ref="BP33:BT34"/>
    <mergeCell ref="BU33:BU34"/>
    <mergeCell ref="BV33:BZ34"/>
    <mergeCell ref="CA33:CK34"/>
    <mergeCell ref="CC40:CJ40"/>
    <mergeCell ref="CA29:CK30"/>
    <mergeCell ref="I30:L31"/>
    <mergeCell ref="M30:AG31"/>
    <mergeCell ref="AL31:AO32"/>
    <mergeCell ref="AP31:AZ32"/>
    <mergeCell ref="BA31:BD32"/>
    <mergeCell ref="BE31:BH32"/>
    <mergeCell ref="BI31:BL32"/>
    <mergeCell ref="BM31:BO32"/>
    <mergeCell ref="BP31:BT32"/>
    <mergeCell ref="BE29:BH30"/>
    <mergeCell ref="BI29:BL30"/>
    <mergeCell ref="BM29:BO30"/>
    <mergeCell ref="BP29:BT30"/>
    <mergeCell ref="BU29:BU30"/>
    <mergeCell ref="BV29:BZ30"/>
    <mergeCell ref="BU31:BU32"/>
    <mergeCell ref="BV31:BZ32"/>
    <mergeCell ref="CA31:CK32"/>
    <mergeCell ref="I32:L33"/>
    <mergeCell ref="M32:AG33"/>
    <mergeCell ref="AL33:AO34"/>
    <mergeCell ref="AP33:AZ34"/>
    <mergeCell ref="BA33:BD34"/>
    <mergeCell ref="BU25:BU26"/>
    <mergeCell ref="BV25:BZ26"/>
    <mergeCell ref="CA25:CK26"/>
    <mergeCell ref="I26:L26"/>
    <mergeCell ref="M26:AG26"/>
    <mergeCell ref="AL27:AO28"/>
    <mergeCell ref="AP27:AZ28"/>
    <mergeCell ref="BA27:BD28"/>
    <mergeCell ref="BE27:BH28"/>
    <mergeCell ref="BI27:BL28"/>
    <mergeCell ref="BM27:BO28"/>
    <mergeCell ref="BP27:BT28"/>
    <mergeCell ref="BU27:BU28"/>
    <mergeCell ref="BV27:BZ28"/>
    <mergeCell ref="CA27:CK28"/>
    <mergeCell ref="AP25:AZ26"/>
    <mergeCell ref="BA25:BD26"/>
    <mergeCell ref="BE25:BH26"/>
    <mergeCell ref="BI25:BL26"/>
    <mergeCell ref="BM25:BO26"/>
    <mergeCell ref="BP25:BT26"/>
    <mergeCell ref="M25:AG25"/>
    <mergeCell ref="AL25:AO26"/>
    <mergeCell ref="I28:L29"/>
    <mergeCell ref="I23:L24"/>
    <mergeCell ref="M23:AG24"/>
    <mergeCell ref="AL23:AO24"/>
    <mergeCell ref="AP23:AZ24"/>
    <mergeCell ref="BA23:BD24"/>
    <mergeCell ref="BI23:BL24"/>
    <mergeCell ref="I21:L22"/>
    <mergeCell ref="M21:AG22"/>
    <mergeCell ref="AK21:AK38"/>
    <mergeCell ref="AL21:AO22"/>
    <mergeCell ref="AP21:AZ22"/>
    <mergeCell ref="BA21:BD22"/>
    <mergeCell ref="BA29:BD30"/>
    <mergeCell ref="H35:L37"/>
    <mergeCell ref="M35:AG37"/>
    <mergeCell ref="AL35:AO36"/>
    <mergeCell ref="I25:L25"/>
    <mergeCell ref="H28:H34"/>
    <mergeCell ref="M28:AG29"/>
    <mergeCell ref="AL29:AO30"/>
    <mergeCell ref="AP29:AZ30"/>
    <mergeCell ref="I34:L34"/>
    <mergeCell ref="M34:AG34"/>
    <mergeCell ref="I19:L20"/>
    <mergeCell ref="M19:AG20"/>
    <mergeCell ref="AL19:AO20"/>
    <mergeCell ref="AP19:CK20"/>
    <mergeCell ref="BY15:CK16"/>
    <mergeCell ref="AP16:BO16"/>
    <mergeCell ref="I17:L18"/>
    <mergeCell ref="M17:AE18"/>
    <mergeCell ref="AF17:AG18"/>
    <mergeCell ref="AP17:BO17"/>
    <mergeCell ref="BP17:BR18"/>
    <mergeCell ref="AK15:AK20"/>
    <mergeCell ref="AL15:AO18"/>
    <mergeCell ref="AP15:BO15"/>
    <mergeCell ref="BP15:BR16"/>
    <mergeCell ref="BS15:BU16"/>
    <mergeCell ref="BV15:BX16"/>
    <mergeCell ref="CB17:CB18"/>
    <mergeCell ref="CC17:CK18"/>
    <mergeCell ref="M15:AG16"/>
    <mergeCell ref="BJ11:BL12"/>
    <mergeCell ref="BM11:BO12"/>
    <mergeCell ref="BP11:BR12"/>
    <mergeCell ref="AP18:BO18"/>
    <mergeCell ref="BE21:BH22"/>
    <mergeCell ref="BI21:BL22"/>
    <mergeCell ref="BM21:BO22"/>
    <mergeCell ref="BP21:BZ22"/>
    <mergeCell ref="M12:AG12"/>
    <mergeCell ref="BS17:CA18"/>
    <mergeCell ref="M13:AG14"/>
    <mergeCell ref="AL13:AO14"/>
    <mergeCell ref="BJ9:BL10"/>
    <mergeCell ref="BS9:BU10"/>
    <mergeCell ref="BV9:BX10"/>
    <mergeCell ref="BY9:CK10"/>
    <mergeCell ref="BS11:CA12"/>
    <mergeCell ref="CB11:CB12"/>
    <mergeCell ref="CC11:CK12"/>
    <mergeCell ref="BP23:BT24"/>
    <mergeCell ref="AP13:CK14"/>
    <mergeCell ref="CA21:CK22"/>
    <mergeCell ref="CA23:CK24"/>
    <mergeCell ref="BU23:BU24"/>
    <mergeCell ref="BV23:BZ24"/>
    <mergeCell ref="BE23:BH24"/>
    <mergeCell ref="BM23:BO24"/>
    <mergeCell ref="AP11:AQ12"/>
    <mergeCell ref="AR11:AT12"/>
    <mergeCell ref="AU11:AW12"/>
    <mergeCell ref="AX11:AZ12"/>
    <mergeCell ref="BA11:BC12"/>
    <mergeCell ref="BD11:BF12"/>
    <mergeCell ref="BG11:BI12"/>
    <mergeCell ref="AU9:AW10"/>
    <mergeCell ref="AX9:AZ10"/>
    <mergeCell ref="BA9:BC10"/>
    <mergeCell ref="BD9:BF10"/>
    <mergeCell ref="BG9:BI10"/>
    <mergeCell ref="BB6:BB7"/>
    <mergeCell ref="BD6:BG7"/>
    <mergeCell ref="BH6:BR7"/>
    <mergeCell ref="H7:AG8"/>
    <mergeCell ref="H9:AG11"/>
    <mergeCell ref="AJ9:AJ38"/>
    <mergeCell ref="AK9:AK14"/>
    <mergeCell ref="AL9:AO12"/>
    <mergeCell ref="AP9:AQ10"/>
    <mergeCell ref="AR9:AT10"/>
    <mergeCell ref="AL6:AO7"/>
    <mergeCell ref="AP6:AS7"/>
    <mergeCell ref="AT6:AT7"/>
    <mergeCell ref="AU6:AW7"/>
    <mergeCell ref="AX6:AX7"/>
    <mergeCell ref="AY6:BA7"/>
    <mergeCell ref="BM9:BO10"/>
    <mergeCell ref="BP9:BR10"/>
    <mergeCell ref="H12:L12"/>
    <mergeCell ref="H13:H26"/>
    <mergeCell ref="I13:L16"/>
    <mergeCell ref="AJ47:AN48"/>
    <mergeCell ref="AO47:AV48"/>
    <mergeCell ref="AW47:AW48"/>
    <mergeCell ref="BA47:BP49"/>
    <mergeCell ref="BQ47:BS49"/>
    <mergeCell ref="AI49:AY52"/>
    <mergeCell ref="BA50:BP52"/>
    <mergeCell ref="BQ50:BS52"/>
    <mergeCell ref="BE33:BH34"/>
    <mergeCell ref="BI33:BL34"/>
  </mergeCells>
  <phoneticPr fontId="15"/>
  <conditionalFormatting sqref="AP16:BO16">
    <cfRule type="expression" dxfId="14" priority="5">
      <formula>$AJ$11="利用サイト・サービスの限定なし"</formula>
    </cfRule>
  </conditionalFormatting>
  <conditionalFormatting sqref="AP17:BO17">
    <cfRule type="expression" dxfId="13" priority="4">
      <formula>$AJ$11="利用サイト・サービスの限定なし"</formula>
    </cfRule>
  </conditionalFormatting>
  <conditionalFormatting sqref="AP18:BO18">
    <cfRule type="expression" dxfId="12" priority="3">
      <formula>$AJ$11="利用サイト・サービスの限定なし"</formula>
    </cfRule>
  </conditionalFormatting>
  <conditionalFormatting sqref="AP13:CK14">
    <cfRule type="expression" dxfId="11" priority="16">
      <formula>$AJ$9="（ex テレビ24/4/1～24/6/30、ラジオ24/4/1～24/5/31etc）"</formula>
    </cfRule>
  </conditionalFormatting>
  <conditionalFormatting sqref="AP19:CK20">
    <cfRule type="expression" dxfId="10" priority="17">
      <formula>$AJ$15="（ex YouTube、X（旧Twitter）では、通常投稿のほか広告枠への出稿も実施予定。etc）"</formula>
    </cfRule>
  </conditionalFormatting>
  <conditionalFormatting sqref="BA41:CB52 CF41 BT53:CB61">
    <cfRule type="expression" dxfId="9" priority="15">
      <formula>LEFT($AI$44,1)="A"</formula>
    </cfRule>
  </conditionalFormatting>
  <conditionalFormatting sqref="BQ41 CF41">
    <cfRule type="expression" dxfId="8" priority="6">
      <formula>$V$49=""</formula>
    </cfRule>
    <cfRule type="expression" dxfId="7" priority="8">
      <formula>$V$49=0</formula>
    </cfRule>
  </conditionalFormatting>
  <conditionalFormatting sqref="BQ44">
    <cfRule type="expression" dxfId="6" priority="9">
      <formula>$V$51=0</formula>
    </cfRule>
    <cfRule type="expression" dxfId="5" priority="10">
      <formula>$V$51=""</formula>
    </cfRule>
  </conditionalFormatting>
  <conditionalFormatting sqref="BQ47">
    <cfRule type="expression" dxfId="4" priority="11">
      <formula>$V$53=0</formula>
    </cfRule>
    <cfRule type="expression" dxfId="3" priority="12">
      <formula>$V$53=""</formula>
    </cfRule>
  </conditionalFormatting>
  <conditionalFormatting sqref="BQ50:BS52">
    <cfRule type="expression" dxfId="2" priority="13">
      <formula>$V$55=0</formula>
    </cfRule>
    <cfRule type="expression" dxfId="1" priority="14">
      <formula>$V$55=""</formula>
    </cfRule>
  </conditionalFormatting>
  <conditionalFormatting sqref="CF41:CJ43">
    <cfRule type="expression" dxfId="0" priority="7">
      <formula>$V$57=0</formula>
    </cfRule>
  </conditionalFormatting>
  <dataValidations count="11">
    <dataValidation type="list" allowBlank="1" showErrorMessage="1" sqref="AO39:AT39" xr:uid="{A4888465-687A-4489-989B-AA9628F172BA}">
      <formula1>申込書【例】!展開方法</formula1>
    </dataValidation>
    <dataValidation type="list" allowBlank="1" showErrorMessage="1" sqref="AB45:AC46 AF45:AG46" xr:uid="{49566A8B-E4BD-41A5-98A6-98F5BE2DD462}">
      <formula1>#REF!</formula1>
    </dataValidation>
    <dataValidation type="list" allowBlank="1" showInputMessage="1" showErrorMessage="1" sqref="BS9:BU10 BS15:BU16 BM33:BO38" xr:uid="{DBB816AA-EF9B-470D-9C5B-24FCEA53C4FE}">
      <formula1>利用方法</formula1>
    </dataValidation>
    <dataValidation type="list" allowBlank="1" showInputMessage="1" showErrorMessage="1" sqref="BY15:CK16" xr:uid="{1817C8A4-88F6-4184-B849-7C8813E5D4A9}">
      <formula1>掲載方法</formula1>
    </dataValidation>
    <dataValidation type="list" allowBlank="1" showInputMessage="1" showErrorMessage="1" sqref="AU9:AW12 BA9:BC12 BG9:BI12 BM9:BO12" xr:uid="{B3C7D23D-1929-49E2-BAB9-AACEAAA31897}">
      <formula1>放送利用</formula1>
    </dataValidation>
    <dataValidation type="list" allowBlank="1" showInputMessage="1" showErrorMessage="1" sqref="AL33:AO38" xr:uid="{8247CA57-9E44-46F5-B35B-EADB3DED4FF3}">
      <formula1>展開方法</formula1>
    </dataValidation>
    <dataValidation type="list" allowBlank="1" showInputMessage="1" prompt="先に「展開方法」を選択してください。" sqref="BA33:BD38" xr:uid="{21AC76CD-010F-42C2-BE3E-52C07B08B691}">
      <formula1>INDIRECT(AL33)</formula1>
    </dataValidation>
    <dataValidation type="list" allowBlank="1" showInputMessage="1" showErrorMessage="1" prompt="先に「展開方法」および「利用形態」を入力してください。" sqref="BE33:BH38" xr:uid="{67B55D74-C9E6-4776-A6FF-FD496A6D113E}">
      <formula1>INDIRECT(BA33)</formula1>
    </dataValidation>
    <dataValidation type="list" allowBlank="1" showInputMessage="1" sqref="AP15:BO15" xr:uid="{29604B53-A3B2-4242-B355-3E032D617004}">
      <formula1>"利用サイト・サービスの限定なし,利用サイト・サービスの限定有（以下記載）"</formula1>
    </dataValidation>
    <dataValidation type="list" allowBlank="1" showInputMessage="1" sqref="BS9:BX10 BY9" xr:uid="{DA87502C-6722-425C-9610-CA4A11D65D40}">
      <formula1>"全国"</formula1>
    </dataValidation>
    <dataValidation type="list" allowBlank="1" showInputMessage="1" sqref="BI33:BL38" xr:uid="{D8EB23A2-FC0C-4C83-97B2-A8E37969B371}">
      <formula1>$CV$2:$CV$2</formula1>
    </dataValidation>
  </dataValidations>
  <hyperlinks>
    <hyperlink ref="M26" r:id="rId1" xr:uid="{0D0D62A6-3F58-44FF-8D61-373CBC09B419}"/>
  </hyperlinks>
  <pageMargins left="0.25" right="0.25" top="0.75" bottom="0.75" header="0.3" footer="0.3"/>
  <pageSetup paperSize="9" scale="44" orientation="landscape"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227B4-4AF0-406E-B455-E8248D71C44F}">
  <sheetPr>
    <tabColor rgb="FF0000FF"/>
  </sheetPr>
  <dimension ref="A1:AL25"/>
  <sheetViews>
    <sheetView zoomScale="90" zoomScaleNormal="90" workbookViewId="0">
      <selection activeCell="H16" sqref="H16"/>
    </sheetView>
  </sheetViews>
  <sheetFormatPr defaultColWidth="9.140625" defaultRowHeight="15"/>
  <cols>
    <col min="1" max="1" width="9.140625" style="29"/>
    <col min="2" max="2" width="15.85546875" style="29" customWidth="1"/>
    <col min="3" max="3" width="11.5703125" style="29" customWidth="1"/>
    <col min="4" max="4" width="15.42578125" style="29" customWidth="1"/>
    <col min="5" max="5" width="11.85546875" style="29" customWidth="1"/>
    <col min="6" max="6" width="14" style="29" customWidth="1"/>
    <col min="7" max="7" width="9.140625" style="29"/>
    <col min="8" max="8" width="13.85546875" style="29" bestFit="1" customWidth="1"/>
    <col min="9" max="9" width="9.140625" style="29"/>
    <col min="10" max="10" width="12.7109375" style="29" customWidth="1"/>
    <col min="11" max="11" width="11.28515625" style="29" customWidth="1"/>
    <col min="12" max="14" width="9.140625" style="29"/>
    <col min="15" max="15" width="1.85546875" style="29" customWidth="1"/>
    <col min="16" max="36" width="1.140625" style="29" customWidth="1"/>
    <col min="37" max="16384" width="9.140625" style="29"/>
  </cols>
  <sheetData>
    <row r="1" spans="1:38">
      <c r="A1" s="40" t="s">
        <v>304</v>
      </c>
    </row>
    <row r="2" spans="1:38" ht="15.75" thickBot="1">
      <c r="A2" s="69" t="s">
        <v>126</v>
      </c>
      <c r="B2" s="70" t="s">
        <v>303</v>
      </c>
      <c r="C2" s="69" t="s">
        <v>302</v>
      </c>
      <c r="D2" s="70" t="s">
        <v>301</v>
      </c>
      <c r="E2" s="70" t="s">
        <v>300</v>
      </c>
      <c r="F2" s="69" t="s">
        <v>299</v>
      </c>
      <c r="G2" s="69" t="s">
        <v>298</v>
      </c>
      <c r="H2" s="69" t="s">
        <v>108</v>
      </c>
      <c r="I2" s="69" t="s">
        <v>297</v>
      </c>
      <c r="J2" s="69" t="s">
        <v>296</v>
      </c>
      <c r="K2" s="69" t="s">
        <v>295</v>
      </c>
      <c r="L2" s="69" t="s">
        <v>294</v>
      </c>
      <c r="M2" s="69" t="s">
        <v>293</v>
      </c>
      <c r="N2" s="69" t="s">
        <v>292</v>
      </c>
      <c r="O2" s="69" t="s">
        <v>291</v>
      </c>
      <c r="P2" s="69" t="s">
        <v>290</v>
      </c>
      <c r="Q2" s="69" t="s">
        <v>289</v>
      </c>
      <c r="R2" s="69" t="s">
        <v>288</v>
      </c>
      <c r="S2" s="69" t="s">
        <v>287</v>
      </c>
      <c r="T2" s="69" t="s">
        <v>286</v>
      </c>
      <c r="U2" s="69" t="s">
        <v>285</v>
      </c>
      <c r="V2" s="69" t="s">
        <v>284</v>
      </c>
      <c r="W2" s="69" t="s">
        <v>283</v>
      </c>
      <c r="X2" s="69" t="s">
        <v>282</v>
      </c>
      <c r="Y2" s="69" t="s">
        <v>281</v>
      </c>
      <c r="Z2" s="69" t="s">
        <v>280</v>
      </c>
      <c r="AA2" s="69" t="s">
        <v>279</v>
      </c>
      <c r="AB2" s="69" t="s">
        <v>278</v>
      </c>
      <c r="AC2" s="69" t="s">
        <v>277</v>
      </c>
      <c r="AD2" s="69" t="s">
        <v>276</v>
      </c>
      <c r="AE2" s="69" t="s">
        <v>275</v>
      </c>
      <c r="AF2" s="69" t="s">
        <v>274</v>
      </c>
      <c r="AG2" s="69" t="s">
        <v>104</v>
      </c>
      <c r="AH2" s="69" t="s">
        <v>78</v>
      </c>
      <c r="AI2" s="69" t="s">
        <v>273</v>
      </c>
      <c r="AJ2" s="69" t="s">
        <v>272</v>
      </c>
      <c r="AK2" s="69" t="s">
        <v>271</v>
      </c>
    </row>
    <row r="3" spans="1:38" ht="21" customHeight="1" thickBot="1">
      <c r="A3" s="68"/>
      <c r="B3" s="67"/>
      <c r="C3" s="66">
        <f ca="1">TODAY()</f>
        <v>45849</v>
      </c>
      <c r="D3" s="65"/>
      <c r="E3" s="65"/>
      <c r="F3" s="64" t="str">
        <f>IF(申込書!G13="","",申込書!G13)</f>
        <v/>
      </c>
      <c r="G3" s="59" t="str">
        <f>IF(申込書!G17="","",申込書!G17)</f>
        <v/>
      </c>
      <c r="H3" s="59" t="str">
        <f>IF(申込書!G19="","",申込書!G19)</f>
        <v/>
      </c>
      <c r="I3" s="59" t="str">
        <f>IF(申込書!G21="","",申込書!G21)</f>
        <v/>
      </c>
      <c r="J3" s="59" t="str">
        <f>IF(申込書!G22="","",申込書!G22)</f>
        <v/>
      </c>
      <c r="K3" s="63"/>
      <c r="L3" s="59" t="str">
        <f>IF(申込書!V42="有","あり",IF(申込書!V42="無","なし",""))</f>
        <v>なし</v>
      </c>
      <c r="M3" s="59" t="str">
        <f>IF(申込書!Z42="有","あり",IF(申込書!Z42="無","なし",""))</f>
        <v>なし</v>
      </c>
      <c r="N3" s="34" t="b">
        <f>IF(ISERROR(FIND("委嘱",申込書!G44)),FALSE,IF(FIND("委嘱",申込書!G44)&gt;0,TRUE,FALSE))</f>
        <v>0</v>
      </c>
      <c r="O3" s="34" t="b">
        <f>IF(ISERROR(FIND("タイアップ",申込書!G44)),FALSE,IF(FIND("タイアップ",申込書!G44)&gt;0,TRUE,FALSE))</f>
        <v>0</v>
      </c>
      <c r="P3" s="34" t="b">
        <v>0</v>
      </c>
      <c r="Q3" s="59"/>
      <c r="R3" s="59">
        <f>申込書!BM5</f>
        <v>0</v>
      </c>
      <c r="S3" s="62">
        <f>申込書!BM7</f>
        <v>0</v>
      </c>
      <c r="T3" s="62">
        <f>申込書!BZ7</f>
        <v>0</v>
      </c>
      <c r="U3" s="59" t="e">
        <f>申込書!#REF!</f>
        <v>#REF!</v>
      </c>
      <c r="V3" s="59" t="str">
        <f>IF(申込書!AJ9="","",申込書!AJ9)</f>
        <v/>
      </c>
      <c r="W3" s="60"/>
      <c r="X3" s="59" t="e">
        <f>IF(申込書!#REF!="有","利用サイトを以下に限定",IF(申込書!#REF!="無","利用サイトの限定なし",""))</f>
        <v>#REF!</v>
      </c>
      <c r="Y3" s="59">
        <f>申込書!BM11</f>
        <v>0</v>
      </c>
      <c r="Z3" s="59" t="s">
        <v>270</v>
      </c>
      <c r="AA3" s="62">
        <f>申込書!BS13</f>
        <v>0</v>
      </c>
      <c r="AB3" s="62">
        <f>申込書!BZ13</f>
        <v>0</v>
      </c>
      <c r="AC3" s="59" t="str">
        <f>申込書!BS11</f>
        <v>ダウンロード不可</v>
      </c>
      <c r="AD3" s="59" t="str">
        <f>IF(申込書!AJ15="","",申込書!AJ15)</f>
        <v/>
      </c>
      <c r="AE3" s="60"/>
      <c r="AF3" s="61" t="str">
        <f>IF(申込書!AF19="","FALSE","TRUE")</f>
        <v>FALSE</v>
      </c>
      <c r="AG3" s="59" t="s">
        <v>246</v>
      </c>
      <c r="AH3" s="71"/>
      <c r="AI3" s="59"/>
      <c r="AJ3" s="58" t="str">
        <f>申込書!V57</f>
        <v/>
      </c>
      <c r="AK3" s="57">
        <v>0.1</v>
      </c>
    </row>
    <row r="4" spans="1:38" ht="6.6" customHeight="1"/>
    <row r="5" spans="1:38" ht="51.6" customHeight="1">
      <c r="A5" s="30" t="s">
        <v>266</v>
      </c>
      <c r="B5" s="55" t="s">
        <v>269</v>
      </c>
      <c r="C5" s="54"/>
      <c r="D5" s="53" t="s">
        <v>268</v>
      </c>
      <c r="E5" s="53" t="s">
        <v>267</v>
      </c>
      <c r="AK5" s="30" t="s">
        <v>266</v>
      </c>
      <c r="AL5" s="56"/>
    </row>
    <row r="6" spans="1:38" ht="12" customHeight="1">
      <c r="B6" s="55"/>
      <c r="C6" s="54"/>
      <c r="D6" s="53"/>
      <c r="E6" s="53"/>
    </row>
    <row r="7" spans="1:38">
      <c r="A7" s="46" t="s">
        <v>265</v>
      </c>
    </row>
    <row r="8" spans="1:38" ht="15.75" thickBot="1">
      <c r="A8" s="45" t="s">
        <v>126</v>
      </c>
      <c r="B8" s="45" t="s">
        <v>264</v>
      </c>
      <c r="C8" s="45" t="s">
        <v>263</v>
      </c>
      <c r="D8" s="45" t="s">
        <v>262</v>
      </c>
      <c r="E8" s="45" t="s">
        <v>261</v>
      </c>
    </row>
    <row r="9" spans="1:38" ht="15" customHeight="1" thickBot="1">
      <c r="A9" s="52"/>
      <c r="B9" s="51" t="s">
        <v>260</v>
      </c>
      <c r="C9" s="50">
        <f>申込書!G36</f>
        <v>0</v>
      </c>
      <c r="D9" s="44">
        <f>申込書!G38</f>
        <v>0</v>
      </c>
      <c r="E9" s="49">
        <f>申込書!G40</f>
        <v>0</v>
      </c>
    </row>
    <row r="10" spans="1:38" ht="12" customHeight="1">
      <c r="B10" s="48"/>
      <c r="C10" s="47"/>
    </row>
    <row r="11" spans="1:38">
      <c r="A11" s="46" t="s">
        <v>259</v>
      </c>
    </row>
    <row r="12" spans="1:38">
      <c r="A12" s="45" t="s">
        <v>258</v>
      </c>
      <c r="B12" s="45" t="s">
        <v>257</v>
      </c>
      <c r="C12" s="45" t="s">
        <v>256</v>
      </c>
    </row>
    <row r="13" spans="1:38" ht="18.600000000000001" customHeight="1">
      <c r="A13" s="44" t="str">
        <f>IF(申込書!G42="",ACCESS貼付用!B9,SUBSTITUTE(申込書!G42,"-",""))</f>
        <v>NEW</v>
      </c>
      <c r="B13" s="44">
        <f>申込書!G24</f>
        <v>0</v>
      </c>
      <c r="C13" s="43">
        <f>申込書!G32</f>
        <v>0</v>
      </c>
    </row>
    <row r="14" spans="1:38" ht="12" customHeight="1">
      <c r="A14" s="42"/>
      <c r="B14" s="42"/>
      <c r="C14" s="41"/>
    </row>
    <row r="15" spans="1:38">
      <c r="A15" s="40" t="s">
        <v>255</v>
      </c>
      <c r="B15" s="39"/>
    </row>
    <row r="16" spans="1:38">
      <c r="A16" s="37" t="s">
        <v>126</v>
      </c>
      <c r="B16" s="37" t="s">
        <v>254</v>
      </c>
      <c r="C16" s="37" t="s">
        <v>253</v>
      </c>
      <c r="D16" s="37" t="s">
        <v>252</v>
      </c>
      <c r="E16" s="37" t="s">
        <v>100</v>
      </c>
      <c r="F16" s="37" t="s">
        <v>101</v>
      </c>
      <c r="G16" s="37" t="s">
        <v>102</v>
      </c>
      <c r="H16" s="37" t="s">
        <v>251</v>
      </c>
      <c r="I16" s="37" t="s">
        <v>103</v>
      </c>
      <c r="J16" s="38" t="s">
        <v>250</v>
      </c>
      <c r="K16" s="38" t="s">
        <v>249</v>
      </c>
      <c r="L16" s="37" t="s">
        <v>104</v>
      </c>
      <c r="M16" s="37" t="s">
        <v>248</v>
      </c>
      <c r="N16" s="37" t="s">
        <v>247</v>
      </c>
    </row>
    <row r="17" spans="1:14" ht="14.45" customHeight="1">
      <c r="A17" s="31"/>
      <c r="B17" s="34">
        <f t="shared" ref="B17:B24" si="0">$B$3</f>
        <v>0</v>
      </c>
      <c r="C17" s="34">
        <v>1</v>
      </c>
      <c r="D17" s="33">
        <f>申込書!AF19</f>
        <v>0</v>
      </c>
      <c r="E17" s="33">
        <f>申込書!AJ19</f>
        <v>0</v>
      </c>
      <c r="F17" s="33" t="str">
        <f>ASC(申込書!AU19)</f>
        <v/>
      </c>
      <c r="G17" s="33" t="str">
        <f>申込書!AY19</f>
        <v/>
      </c>
      <c r="H17" s="82">
        <f>申込書!BG19</f>
        <v>0</v>
      </c>
      <c r="I17" s="33" t="str">
        <f>申込書!BC19</f>
        <v/>
      </c>
      <c r="J17" s="32" t="str">
        <f>IF(申込書!BJ19="","",申込書!BJ19)</f>
        <v/>
      </c>
      <c r="K17" s="32" t="str">
        <f>IF(申込書!BP19="","",申込書!BP19)</f>
        <v/>
      </c>
      <c r="L17" s="33"/>
      <c r="M17" s="35"/>
      <c r="N17" s="34" t="b">
        <v>0</v>
      </c>
    </row>
    <row r="18" spans="1:14" ht="14.45" customHeight="1">
      <c r="A18" s="34"/>
      <c r="B18" s="34">
        <f t="shared" si="0"/>
        <v>0</v>
      </c>
      <c r="C18" s="34">
        <v>2</v>
      </c>
      <c r="D18" s="33">
        <f>申込書!AF21</f>
        <v>0</v>
      </c>
      <c r="E18" s="33">
        <f>申込書!AJ21</f>
        <v>0</v>
      </c>
      <c r="F18" s="33" t="str">
        <f>ASC(申込書!AU21)</f>
        <v/>
      </c>
      <c r="G18" s="33" t="str">
        <f>申込書!AY21</f>
        <v/>
      </c>
      <c r="H18" s="82">
        <f>申込書!BG21</f>
        <v>0</v>
      </c>
      <c r="I18" s="33" t="str">
        <f>申込書!BC21</f>
        <v/>
      </c>
      <c r="J18" s="32" t="str">
        <f>IF(申込書!BJ21="","",申込書!BJ21)</f>
        <v/>
      </c>
      <c r="K18" s="32" t="str">
        <f>IF(申込書!BP21="","",申込書!BP21)</f>
        <v/>
      </c>
      <c r="L18" s="33"/>
      <c r="M18" s="35"/>
      <c r="N18" s="34" t="b">
        <v>0</v>
      </c>
    </row>
    <row r="19" spans="1:14" ht="14.45" customHeight="1">
      <c r="A19" s="34"/>
      <c r="B19" s="34">
        <f t="shared" si="0"/>
        <v>0</v>
      </c>
      <c r="C19" s="34">
        <v>3</v>
      </c>
      <c r="D19" s="29">
        <f>申込書!AF23</f>
        <v>0</v>
      </c>
      <c r="E19" s="36">
        <f>申込書!AJ23</f>
        <v>0</v>
      </c>
      <c r="F19" s="33" t="str">
        <f>ASC(申込書!AU23)</f>
        <v/>
      </c>
      <c r="G19" s="36" t="str">
        <f>申込書!AY23</f>
        <v/>
      </c>
      <c r="H19" s="82">
        <f>申込書!BG23</f>
        <v>0</v>
      </c>
      <c r="I19" s="36" t="str">
        <f>申込書!BC23</f>
        <v/>
      </c>
      <c r="J19" s="32" t="str">
        <f>IF(申込書!BJ23="","",申込書!BJ23)</f>
        <v/>
      </c>
      <c r="K19" s="32" t="str">
        <f>IF(申込書!BP23="","",申込書!BP23)</f>
        <v/>
      </c>
      <c r="L19" s="33"/>
      <c r="M19" s="35"/>
      <c r="N19" s="34" t="b">
        <v>0</v>
      </c>
    </row>
    <row r="20" spans="1:14" ht="14.45" customHeight="1">
      <c r="A20" s="34"/>
      <c r="B20" s="34">
        <f t="shared" si="0"/>
        <v>0</v>
      </c>
      <c r="C20" s="34">
        <v>4</v>
      </c>
      <c r="D20" s="33">
        <f>申込書!AF25</f>
        <v>0</v>
      </c>
      <c r="E20" s="33">
        <f>申込書!AJ25</f>
        <v>0</v>
      </c>
      <c r="F20" s="33" t="str">
        <f>ASC(申込書!AU25)</f>
        <v/>
      </c>
      <c r="G20" s="33" t="str">
        <f>申込書!AY25</f>
        <v/>
      </c>
      <c r="H20" s="82">
        <f>申込書!BG25</f>
        <v>0</v>
      </c>
      <c r="I20" s="33" t="str">
        <f>申込書!BC25</f>
        <v/>
      </c>
      <c r="J20" s="32" t="str">
        <f>IF(申込書!BJ25="","",申込書!BJ25)</f>
        <v/>
      </c>
      <c r="K20" s="32" t="str">
        <f>IF(申込書!BP25="","",申込書!BP25)</f>
        <v/>
      </c>
      <c r="L20" s="33"/>
      <c r="M20" s="35"/>
      <c r="N20" s="34" t="b">
        <v>0</v>
      </c>
    </row>
    <row r="21" spans="1:14" ht="14.45" customHeight="1">
      <c r="A21" s="34"/>
      <c r="B21" s="34">
        <f t="shared" si="0"/>
        <v>0</v>
      </c>
      <c r="C21" s="34">
        <v>5</v>
      </c>
      <c r="D21" s="33">
        <f>申込書!AF27</f>
        <v>0</v>
      </c>
      <c r="E21" s="33">
        <f>申込書!AJ27</f>
        <v>0</v>
      </c>
      <c r="F21" s="33" t="str">
        <f>ASC(申込書!AU27)</f>
        <v/>
      </c>
      <c r="G21" s="33" t="str">
        <f>申込書!AY27</f>
        <v/>
      </c>
      <c r="H21" s="82">
        <f>申込書!BG27</f>
        <v>0</v>
      </c>
      <c r="I21" s="33" t="str">
        <f>申込書!BC27</f>
        <v/>
      </c>
      <c r="J21" s="32" t="str">
        <f>IF(申込書!BJ27="","",申込書!BJ27)</f>
        <v/>
      </c>
      <c r="K21" s="32" t="str">
        <f>IF(申込書!BP27="","",申込書!BP27)</f>
        <v/>
      </c>
      <c r="L21" s="33" t="s">
        <v>246</v>
      </c>
      <c r="M21" s="35"/>
      <c r="N21" s="34" t="b">
        <v>0</v>
      </c>
    </row>
    <row r="22" spans="1:14" ht="14.45" customHeight="1">
      <c r="B22" s="34">
        <f t="shared" si="0"/>
        <v>0</v>
      </c>
      <c r="C22" s="34">
        <v>6</v>
      </c>
      <c r="D22" s="33">
        <f>申込書!AF29</f>
        <v>0</v>
      </c>
      <c r="E22" s="33">
        <f>申込書!AJ29</f>
        <v>0</v>
      </c>
      <c r="F22" s="33" t="str">
        <f>ASC(申込書!AU29)</f>
        <v/>
      </c>
      <c r="G22" s="33" t="str">
        <f>申込書!AY29</f>
        <v/>
      </c>
      <c r="H22" s="82">
        <f>申込書!BG29</f>
        <v>0</v>
      </c>
      <c r="I22" s="33" t="str">
        <f>申込書!BC29</f>
        <v/>
      </c>
      <c r="J22" s="32" t="str">
        <f>IF(申込書!BJ29="","",申込書!BJ29)</f>
        <v/>
      </c>
      <c r="K22" s="32" t="str">
        <f>IF(申込書!BP29="","",申込書!BP29)</f>
        <v/>
      </c>
      <c r="N22" s="34" t="b">
        <v>0</v>
      </c>
    </row>
    <row r="23" spans="1:14" ht="14.45" customHeight="1">
      <c r="B23" s="34">
        <f t="shared" si="0"/>
        <v>0</v>
      </c>
      <c r="C23" s="34">
        <v>7</v>
      </c>
      <c r="D23" s="33">
        <f>申込書!AF31</f>
        <v>0</v>
      </c>
      <c r="E23" s="33">
        <f>申込書!AJ31</f>
        <v>0</v>
      </c>
      <c r="F23" s="33" t="str">
        <f>ASC(申込書!AU31)</f>
        <v/>
      </c>
      <c r="G23" s="33" t="str">
        <f>申込書!AY31</f>
        <v/>
      </c>
      <c r="H23" s="82">
        <f>申込書!BG31</f>
        <v>0</v>
      </c>
      <c r="I23" s="33" t="str">
        <f>申込書!BC31</f>
        <v/>
      </c>
      <c r="J23" s="32" t="str">
        <f>IF(申込書!BJ31="","",申込書!BJ31)</f>
        <v/>
      </c>
      <c r="K23" s="32" t="str">
        <f>IF(申込書!BP31="","",申込書!BP31)</f>
        <v/>
      </c>
      <c r="N23" s="34" t="b">
        <v>0</v>
      </c>
    </row>
    <row r="24" spans="1:14" ht="14.45" customHeight="1">
      <c r="B24" s="34">
        <f t="shared" si="0"/>
        <v>0</v>
      </c>
      <c r="C24" s="34">
        <v>8</v>
      </c>
      <c r="D24" s="33">
        <f>申込書!AF33</f>
        <v>0</v>
      </c>
      <c r="E24" s="33">
        <f>申込書!AJ33</f>
        <v>0</v>
      </c>
      <c r="F24" s="33" t="str">
        <f>ASC(申込書!AU33)</f>
        <v/>
      </c>
      <c r="G24" s="33" t="str">
        <f>申込書!AY33</f>
        <v/>
      </c>
      <c r="H24" s="82">
        <f>申込書!BG33</f>
        <v>0</v>
      </c>
      <c r="I24" s="33" t="str">
        <f>申込書!BC33</f>
        <v/>
      </c>
      <c r="J24" s="32" t="str">
        <f>IF(申込書!BJ33="","",申込書!BJ33)</f>
        <v/>
      </c>
      <c r="K24" s="32" t="str">
        <f>IF(申込書!BP33="","",申込書!BP33)</f>
        <v/>
      </c>
      <c r="N24" s="31" t="b">
        <v>0</v>
      </c>
    </row>
    <row r="25" spans="1:14" ht="57.75">
      <c r="A25" s="30" t="s">
        <v>245</v>
      </c>
      <c r="N25" s="30" t="s">
        <v>245</v>
      </c>
    </row>
  </sheetData>
  <phoneticPr fontId="15"/>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19</vt:i4>
      </vt:variant>
    </vt:vector>
  </HeadingPairs>
  <TitlesOfParts>
    <vt:vector size="23" baseType="lpstr">
      <vt:lpstr>利用許諾条項</vt:lpstr>
      <vt:lpstr>申込書</vt:lpstr>
      <vt:lpstr>申込書【例】</vt:lpstr>
      <vt:lpstr>ACCESS貼付用</vt:lpstr>
      <vt:lpstr>申込書!Print_Area</vt:lpstr>
      <vt:lpstr>利用許諾条項!Print_Area</vt:lpstr>
      <vt:lpstr>申込書!オーディオ録音</vt:lpstr>
      <vt:lpstr>申込書!ビデオグラム</vt:lpstr>
      <vt:lpstr>申込書!映画</vt:lpstr>
      <vt:lpstr>申込書!演奏</vt:lpstr>
      <vt:lpstr>申込書!掲載方法</vt:lpstr>
      <vt:lpstr>申込書!出版等</vt:lpstr>
      <vt:lpstr>申込書!上映</vt:lpstr>
      <vt:lpstr>申込書!替歌利用</vt:lpstr>
      <vt:lpstr>申込書!展開方法</vt:lpstr>
      <vt:lpstr>申込書!展示･掲示</vt:lpstr>
      <vt:lpstr>申込書!配布など</vt:lpstr>
      <vt:lpstr>放送利用</vt:lpstr>
      <vt:lpstr>申込書!訳詞利用</vt:lpstr>
      <vt:lpstr>利用</vt:lpstr>
      <vt:lpstr>申込書!利用サイト限定</vt:lpstr>
      <vt:lpstr>利用形態</vt:lpstr>
      <vt:lpstr>申込書!利用方法</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2025-04-09T05:43:33Z</dcterms:created>
  <dcterms:modified xsi:type="dcterms:W3CDTF">2025-07-11T01:39:46Z</dcterms:modified>
</cp:coreProperties>
</file>